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<sst xmlns="http://schemas.openxmlformats.org/spreadsheetml/2006/main" count="1322" uniqueCount="222">
  <si>
    <t>Код ГРБС</t>
  </si>
  <si>
    <t>Наименование главного распорядителя средств городского бюджета, раздела, подраздела, целевой статьи, вида расходов</t>
  </si>
  <si>
    <t>Целевая статья</t>
  </si>
  <si>
    <t>Всего</t>
  </si>
  <si>
    <t xml:space="preserve">Дума городского округа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</si>
  <si>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</si>
  <si>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</si>
  <si>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Выполнение функций органами местного самоуправления</t>
  </si>
  <si>
    <t>Связь и информатика</t>
  </si>
  <si>
    <t>Закупка товаров, работ и услуг для муниципальных нужд в целях оказания муниципальных услуг физическим и юридическим лицам</t>
  </si>
  <si>
    <t xml:space="preserve">Администрация городского округа 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</si>
  <si>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</si>
  <si>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Осуществление отдельных государственных полномочий за счет субвенций из областного бюджета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</si>
  <si>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</si>
  <si>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</si>
  <si>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Предоставление субсидий бюджетным учреждениям на иные цели</t>
  </si>
  <si>
    <t>Другие вопросы в области национальной экономики</t>
  </si>
  <si>
    <t>Предоставление субсидий некоммерческим организациям, не являющимся бюджетными и автономными учреждениями</t>
  </si>
  <si>
    <t>Региональные целевые программы</t>
  </si>
  <si>
    <t>Пенсионное обеспечение</t>
  </si>
  <si>
    <t>Доплаты к пенсиям, дополнительное пенсионное обеспечение</t>
  </si>
  <si>
    <t>Социальное обеспечение населения</t>
  </si>
  <si>
    <t>Приобретение жилья гражданами, уволенными с военной службы, и приравненными к ним лицами</t>
  </si>
  <si>
    <t>Социальная помощь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</si>
  <si>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</si>
  <si>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</si>
  <si>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</si>
  <si>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Управление капитального строительства</t>
  </si>
  <si>
    <t>Иные безвозмездные и безвозвратные перечисления</t>
  </si>
  <si>
    <t>Дорожное хозяйство (дорожные фонды)</t>
  </si>
  <si>
    <t>Жилищное хозяйство</t>
  </si>
  <si>
    <t>Коммунальное хозяйство</t>
  </si>
  <si>
    <t>Поддержка коммунального хозяйства</t>
  </si>
  <si>
    <t>Закупка товаров, работ и услуг для муниципальных нужд в целях осуществления бюджетных инвестиций в объекты муниципальной собственности</t>
  </si>
  <si>
    <t>Благоустройство</t>
  </si>
  <si>
    <t>Общее образование</t>
  </si>
  <si>
    <t>Школы- детские сады, школы начальные, неполные средние и средние</t>
  </si>
  <si>
    <t>Стационарная медицинская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</si>
  <si>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</si>
  <si>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Больницы, клиники, госпитали, медико-санитарные части</t>
  </si>
  <si>
    <t>Социальная политика</t>
  </si>
  <si>
    <t>Массовый спорт</t>
  </si>
  <si>
    <t>Управление  жилищно-коммунального хозяйства и обслуживания населения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</si>
  <si>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</si>
  <si>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</si>
  <si>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</si>
  <si>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Автомобильный транспорт</t>
  </si>
  <si>
    <t>Поддержка жилищного хозяйства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</si>
  <si>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</si>
  <si>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</si>
  <si>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Обеспечение выполнения функций бюджетных учреждений</t>
  </si>
  <si>
    <t>Финансовое управление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</si>
  <si>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</si>
  <si>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</si>
  <si>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Прочие расходы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</si>
  <si>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</si>
  <si>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</si>
  <si>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Обслуживание муниципального долга</t>
  </si>
  <si>
    <t xml:space="preserve">Комитет по управлению имуществом городского округа </t>
  </si>
  <si>
    <t>Телевидение и радиовещание</t>
  </si>
  <si>
    <t>Телерадиокомпании и телеорганизации</t>
  </si>
  <si>
    <t xml:space="preserve">Управление по социальной политике Администрации городского округа </t>
  </si>
  <si>
    <t>Молодежная политика и оздоровление детей</t>
  </si>
  <si>
    <t>Мероприятия по оздоровительной кампании детей</t>
  </si>
  <si>
    <t>Другие вопросы в области образования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</si>
  <si>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</si>
  <si>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</si>
  <si>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</si>
  <si>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Амбулаторная помощь</t>
  </si>
  <si>
    <t>Другие вопросы в области здравоохранения</t>
  </si>
  <si>
    <t>Социальное обслуживание населения</t>
  </si>
  <si>
    <t>Учреждения социального обслуживания населения</t>
  </si>
  <si>
    <t>Охрана семьи и детства</t>
  </si>
  <si>
    <t>ИТОГО:</t>
  </si>
  <si>
    <t>Процент исполнения</t>
  </si>
  <si>
    <t>01</t>
  </si>
  <si>
    <t>03</t>
  </si>
  <si>
    <t>04</t>
  </si>
  <si>
    <t>02</t>
  </si>
  <si>
    <t>09</t>
  </si>
  <si>
    <t>05</t>
  </si>
  <si>
    <t>002</t>
  </si>
  <si>
    <t>0020000</t>
  </si>
  <si>
    <t>0920000</t>
  </si>
  <si>
    <t>021</t>
  </si>
  <si>
    <t>018</t>
  </si>
  <si>
    <t>005</t>
  </si>
  <si>
    <t>006</t>
  </si>
  <si>
    <t>001</t>
  </si>
  <si>
    <t>004</t>
  </si>
  <si>
    <t>07</t>
  </si>
  <si>
    <t>0900000</t>
  </si>
  <si>
    <t>08</t>
  </si>
  <si>
    <t>06</t>
  </si>
  <si>
    <t>013</t>
  </si>
  <si>
    <t>010</t>
  </si>
  <si>
    <t>019</t>
  </si>
  <si>
    <t xml:space="preserve">Руководитель Финансового управления </t>
  </si>
  <si>
    <t>Данилова С. С.</t>
  </si>
  <si>
    <t>0700000</t>
  </si>
  <si>
    <t>0650000</t>
  </si>
  <si>
    <t>в т.ч. за счет безвозмездных поступлений</t>
  </si>
  <si>
    <t>ПРИЛОЖЕНИЕ 3</t>
  </si>
  <si>
    <t>Самарской области</t>
  </si>
  <si>
    <t>Вид рас-хо-дов</t>
  </si>
  <si>
    <t>Раз-дел</t>
  </si>
  <si>
    <t>Под-раз  дел</t>
  </si>
  <si>
    <t>тыс. руб.</t>
  </si>
  <si>
    <t>Отчет о распределении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Отрадный за 2012 год</t>
  </si>
  <si>
    <t>Утверждено на 2012 год</t>
  </si>
  <si>
    <t>Исполнено за 2012 год</t>
  </si>
  <si>
    <t>5220000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</si>
  <si>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</si>
  <si>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</si>
  <si>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</si>
  <si>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выполнения функций казенных  учреждений</t>
  </si>
  <si>
    <t xml:space="preserve">Предоставление субсидий бюджетным учреждениям на возмещение нормативных затрат, связанных с выполнением муниципальных заданий </t>
  </si>
  <si>
    <t>020</t>
  </si>
  <si>
    <t>13</t>
  </si>
  <si>
    <t>5200000</t>
  </si>
  <si>
    <t>Целевая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</si>
  <si>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5224900</t>
  </si>
  <si>
    <t>7950100</t>
  </si>
  <si>
    <t xml:space="preserve">Городская целевая программа: "Молодой семье - доступное жилье" на 2012-2015 годы </t>
  </si>
  <si>
    <t>5224200</t>
  </si>
  <si>
    <t>7950400</t>
  </si>
  <si>
    <t>10</t>
  </si>
  <si>
    <t>Реализация государственной политики в области приватизации и управления государственной и му-ниципальной собственностью</t>
  </si>
  <si>
    <t>Обеспечение пожарной безопасности</t>
  </si>
  <si>
    <t>2470000</t>
  </si>
  <si>
    <t>Городская целевая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</si>
  <si>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5223500</t>
  </si>
  <si>
    <t>7951300</t>
  </si>
  <si>
    <t>Целевая программа "Капитальный ремонт многоквартирных домов в городском округе Отрадный Самарской области" на 2009-2012 годы (обеспечение мероприятий по капитальному ремонту многоквартирных домов за счет средств Фонда содействия реформированию ЖКХ)</t>
  </si>
  <si>
    <t>0980101</t>
  </si>
  <si>
    <t>Целевая программа "Капитальный ремонт многоквартирных домов в городском округе Отрадный Самарской области" на 2009-2012 годы (обеспечение мероприятий по капитальному ремонту многоквартирных домов за счет средств бюджетов)</t>
  </si>
  <si>
    <t>0980201</t>
  </si>
  <si>
    <t xml:space="preserve">Целевая программа "Капитальный ремонт многоквартирных домов в городском округе Отрадный Самарской области" на 2009-2012 годы </t>
  </si>
  <si>
    <t>5207000</t>
  </si>
  <si>
    <t>7951400</t>
  </si>
  <si>
    <t>Целевая программа "Комплексное развитие систем коммунальной инфраструктуры в городском округе Отрадный Самарской области" на 2009-2015 годы</t>
  </si>
  <si>
    <t>5207500</t>
  </si>
  <si>
    <t>Городская целевая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</si>
  <si>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5224700</t>
  </si>
  <si>
    <t>Городская целевая программа "Модернизация объектов коммунальной инфраструктуры городского округа Отрадный Самарской области" на 2010-2012 годы</t>
  </si>
  <si>
    <t>5225700</t>
  </si>
  <si>
    <t>Целевая программа «Развитие жилищного строительства на территории городского округа Отрадный Самарской области» на 2011-2015 годы</t>
  </si>
  <si>
    <t>5228100</t>
  </si>
  <si>
    <t>7950200</t>
  </si>
  <si>
    <t>7951600</t>
  </si>
  <si>
    <t>7951900</t>
  </si>
  <si>
    <t>7952300</t>
  </si>
  <si>
    <t>Городская целевая программа "Благоустройство внутриквартальных территорий городского округа Отрадный Самарской области на 2011-2015 гг"</t>
  </si>
  <si>
    <t>7952400</t>
  </si>
  <si>
    <t>Городская целевая Экологическая программа на 2012-2014 годы</t>
  </si>
  <si>
    <t>5225200</t>
  </si>
  <si>
    <t>Городская целевая программа "Развитие  дошкольного образования в городском округе Отрадный Самарской области на 2012-2015 гг."</t>
  </si>
  <si>
    <t>5206300</t>
  </si>
  <si>
    <t>5225600</t>
  </si>
  <si>
    <t>7952600</t>
  </si>
  <si>
    <t>4700000</t>
  </si>
  <si>
    <t>Городская целевая программа  "Отрадный - Спортград" на 2012-2015 годы</t>
  </si>
  <si>
    <t>11</t>
  </si>
  <si>
    <t>7950700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</si>
  <si>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</si>
  <si>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</si>
  <si>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2180000</t>
  </si>
  <si>
    <t>3030000</t>
  </si>
  <si>
    <t>3510000</t>
  </si>
  <si>
    <t>Целевая программа "Обеспечение безопасности дорожного движения на территории городского округа Отрадный Самарской области до 2015 года"</t>
  </si>
  <si>
    <t>7950500</t>
  </si>
  <si>
    <t>7950600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</si>
  <si>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услуг)</t>
  </si>
  <si>
    <t>Городская целевая программа:   "Информирование населения городского округа Отрадный о реформе жилищно-коммунального хозяйства" на 2011-2013 годы</t>
  </si>
  <si>
    <t>Обеспечение выполнения функций казенных учреждений</t>
  </si>
  <si>
    <t>5050000</t>
  </si>
  <si>
    <t>Программа приватизации муниципального имущества городского округа Отрадный Самарской области на 2012 год</t>
  </si>
  <si>
    <t>7951100</t>
  </si>
  <si>
    <t>Городская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2010-2013 годы (обеспечение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хозяйства)</t>
  </si>
  <si>
    <t>Городская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2010-2013 годы</t>
  </si>
  <si>
    <t>7951700</t>
  </si>
  <si>
    <t>4210000</t>
  </si>
  <si>
    <t>Предоставление субсидий бюджетным учреждениям на возмещение нормативных затрат, связанных с выполнением муниципальных заданий</t>
  </si>
  <si>
    <t>12</t>
  </si>
  <si>
    <t>4530000</t>
  </si>
  <si>
    <t>Предоставление субсидий автономным учреждениям на иные цели</t>
  </si>
  <si>
    <t>022</t>
  </si>
  <si>
    <t>Целевая программа "Программа энергосбережения и повышения энергетической эффективности городского округа Отрадный Самарской области на 2012-2016 годы"</t>
  </si>
  <si>
    <t>5226800</t>
  </si>
  <si>
    <t>7950300</t>
  </si>
  <si>
    <t>Целевая программа "Энергосбережение и повышение энергетической эффективности в городском округе Отрадный Самарской области" на 2010-2015 годы</t>
  </si>
  <si>
    <t>7951800</t>
  </si>
  <si>
    <t>1008900</t>
  </si>
  <si>
    <t>Предоставление субсидий автономным учреждениям на возмещение нормативных затрат, связанных с выполнением муниципальных заданий</t>
  </si>
  <si>
    <t>Городская целевая программа "Сохранение и развитие культуры и искусства городского округа Отрадный Самарской области" на 2011-2018 годы</t>
  </si>
  <si>
    <t>4503300</t>
  </si>
  <si>
    <t>7952700</t>
  </si>
  <si>
    <t>Программа мероприятий по противодействию злоупотреблению наркотиками и их незаконному обороту на территории городского округа Отрадный на 2010-2012 г.г.</t>
  </si>
  <si>
    <t>5226100</t>
  </si>
  <si>
    <t>Городская целевая программа "Молодежь Отрадного" на 2012-2015 годы</t>
  </si>
  <si>
    <t>5227400</t>
  </si>
  <si>
    <t>7950800</t>
  </si>
  <si>
    <t>7951500</t>
  </si>
  <si>
    <t>4360000</t>
  </si>
  <si>
    <t>4520000</t>
  </si>
  <si>
    <t>Городская целевая программа "Обеспечение мер пожарной безопасности в учреждениях культуры на территории городского округа Отрадный Самарской области" на 2011-2013 годы</t>
  </si>
  <si>
    <t>5227500</t>
  </si>
  <si>
    <t>5210000</t>
  </si>
  <si>
    <t>Городская целевая Программа "Профилактика и лечение сердечно-сосудистых заболеваний населения  г. Отрадного Самарской области на 2012-2016 г.г."</t>
  </si>
  <si>
    <t>7950900</t>
  </si>
  <si>
    <t>Городская целевая Программа "Медицинские кадры городского округа Отрадный на 2012-2016 г.г."</t>
  </si>
  <si>
    <t>7951000</t>
  </si>
  <si>
    <t>Целевая программа "Совершенствование организации онкологической помощи населению городского округа Отрадный на 2011-2013 г.г."</t>
  </si>
  <si>
    <t>7952000</t>
  </si>
  <si>
    <t>Городская целевая программа "Профилактика ВИЧ-инфекции у населения городского округа Отрадный" на 2012-2014 годы</t>
  </si>
  <si>
    <t>7952800</t>
  </si>
  <si>
    <t>Городская целевая программа "Профилактика туберкулеза у населения городского округа Отрадный на 2012-2014 годы"</t>
  </si>
  <si>
    <t>7953000</t>
  </si>
  <si>
    <t>Другие вопросы в области социальной политики</t>
  </si>
  <si>
    <t>к решению Думы</t>
  </si>
  <si>
    <t xml:space="preserve">         городского округа Отрадный</t>
  </si>
  <si>
    <r>
      <t>от __</t>
    </r>
    <r>
      <rPr>
        <u val="single"/>
        <sz val="12"/>
        <color indexed="8"/>
        <rFont val="Times New Roman"/>
        <family val="1"/>
      </rPr>
      <t>16.04.2013</t>
    </r>
    <r>
      <rPr>
        <sz val="12"/>
        <color indexed="8"/>
        <rFont val="Times New Roman"/>
        <family val="1"/>
      </rPr>
      <t>____№__</t>
    </r>
    <r>
      <rPr>
        <u val="single"/>
        <sz val="12"/>
        <color indexed="8"/>
        <rFont val="Times New Roman"/>
        <family val="1"/>
      </rPr>
      <t>273</t>
    </r>
    <r>
      <rPr>
        <sz val="12"/>
        <color indexed="8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</si>
</sst>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9">
    <font>
      <sz val="9"/>
      <color theme="1"/>
      <name val="Courier New"/>
      <family val="2"/>
    </font>
    <font>
      <sz val="9"/>
      <color indexed="8"/>
      <name val="Courier Ne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color indexed="9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b/>
      <sz val="9"/>
      <color indexed="8"/>
      <name val="Courier New"/>
      <family val="2"/>
    </font>
    <font>
      <b/>
      <sz val="9"/>
      <color indexed="9"/>
      <name val="Courier New"/>
      <family val="2"/>
    </font>
    <font>
      <b/>
      <sz val="18"/>
      <color indexed="56"/>
      <name val="Cambria"/>
      <family val="2"/>
    </font>
    <font>
      <sz val="9"/>
      <color indexed="60"/>
      <name val="Courier New"/>
      <family val="2"/>
    </font>
    <font>
      <sz val="9"/>
      <color indexed="20"/>
      <name val="Courier New"/>
      <family val="2"/>
    </font>
    <font>
      <i/>
      <sz val="9"/>
      <color indexed="23"/>
      <name val="Courier New"/>
      <family val="2"/>
    </font>
    <font>
      <sz val="9"/>
      <color indexed="52"/>
      <name val="Courier New"/>
      <family val="2"/>
    </font>
    <font>
      <sz val="9"/>
      <color indexed="10"/>
      <name val="Courier New"/>
      <family val="2"/>
    </font>
    <font>
      <sz val="9"/>
      <color indexed="17"/>
      <name val="Courier New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theme="0"/>
      <name val="Courier New"/>
      <family val="2"/>
    </font>
    <font>
      <sz val="9"/>
      <color rgb="FF3F3F76"/>
      <name val="Courier New"/>
      <family val="2"/>
    </font>
    <font>
      <b/>
      <sz val="9"/>
      <color rgb="FF3F3F3F"/>
      <name val="Courier New"/>
      <family val="2"/>
    </font>
    <font>
      <b/>
      <sz val="9"/>
      <color rgb="FFFA7D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9"/>
      <color theme="1"/>
      <name val="Courier New"/>
      <family val="2"/>
    </font>
    <font>
      <b/>
      <sz val="9"/>
      <color theme="0"/>
      <name val="Courier New"/>
      <family val="2"/>
    </font>
    <font>
      <b/>
      <sz val="18"/>
      <color theme="3"/>
      <name val="Cambria"/>
      <family val="2"/>
    </font>
    <font>
      <sz val="9"/>
      <color rgb="FF9C6500"/>
      <name val="Courier New"/>
      <family val="2"/>
    </font>
    <font>
      <sz val="9"/>
      <color rgb="FF9C0006"/>
      <name val="Courier New"/>
      <family val="2"/>
    </font>
    <font>
      <i/>
      <sz val="9"/>
      <color rgb="FF7F7F7F"/>
      <name val="Courier New"/>
      <family val="2"/>
    </font>
    <font>
      <sz val="9"/>
      <color rgb="FFFA7D00"/>
      <name val="Courier New"/>
      <family val="2"/>
    </font>
    <font>
      <sz val="9"/>
      <color rgb="FFFF0000"/>
      <name val="Courier New"/>
      <family val="2"/>
    </font>
    <font>
      <sz val="9"/>
      <color rgb="FF006100"/>
      <name val="Courier New"/>
      <family val="2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vertical="top" wrapText="1"/>
    </xf>
    <xf numFmtId="49" fontId="42" fillId="0" borderId="10" xfId="0" applyNumberFormat="1" applyFont="1" applyBorder="1" applyAlignment="1">
      <alignment horizontal="center" vertical="top" wrapText="1"/>
    </xf>
    <xf numFmtId="173" fontId="42" fillId="0" borderId="10" xfId="0" applyNumberFormat="1" applyFont="1" applyBorder="1" applyAlignment="1">
      <alignment horizontal="right" vertical="top" wrapText="1"/>
    </xf>
    <xf numFmtId="173" fontId="41" fillId="0" borderId="10" xfId="0" applyNumberFormat="1" applyFont="1" applyBorder="1" applyAlignment="1">
      <alignment horizontal="right" vertical="top" wrapText="1"/>
    </xf>
    <xf numFmtId="173" fontId="44" fillId="0" borderId="10" xfId="0" applyNumberFormat="1" applyFont="1" applyBorder="1" applyAlignment="1">
      <alignment horizontal="right" vertical="top" wrapText="1"/>
    </xf>
    <xf numFmtId="49" fontId="41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1" fontId="42" fillId="0" borderId="10" xfId="0" applyNumberFormat="1" applyFont="1" applyBorder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8" fillId="0" borderId="11" xfId="0" applyFont="1" applyBorder="1" applyAlignment="1">
      <alignment horizontal="right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workbookViewId="0" topLeftCell="A1">
      <selection activeCell="I5" sqref="I5:L5"/>
    </sheetView>
  </sheetViews>
  <sheetFormatPr defaultColWidth="9.140625" defaultRowHeight="12"/>
  <cols>
    <col min="1" max="1" width="6.421875" style="0" customWidth="1"/>
    <col min="2" max="2" width="51.00390625" style="0" customWidth="1"/>
    <col min="3" max="3" width="5.421875" style="0" customWidth="1"/>
    <col min="4" max="4" width="5.7109375" style="0" customWidth="1"/>
    <col min="5" max="5" width="9.7109375" style="0" customWidth="1"/>
    <col min="6" max="6" width="5.8515625" style="0" customWidth="1"/>
    <col min="7" max="7" width="10.421875" style="0" customWidth="1"/>
    <col min="8" max="8" width="9.7109375" style="0" customWidth="1"/>
    <col min="9" max="9" width="9.8515625" style="0" customWidth="1"/>
    <col min="10" max="10" width="10.00390625" style="0" customWidth="1"/>
    <col min="11" max="11" width="8.8515625" style="0" customWidth="1"/>
    <col min="12" max="12" width="9.57421875" style="0" customWidth="1"/>
  </cols>
  <sheetData>
    <row r="1" spans="9:12" ht="15">
      <c r="I1" s="34" t="s">
        <v>102</v>
      </c>
      <c r="J1" s="34"/>
      <c r="K1" s="34"/>
      <c r="L1" s="34"/>
    </row>
    <row r="2" spans="9:12" ht="21" customHeight="1">
      <c r="I2" s="34" t="s">
        <v>219</v>
      </c>
      <c r="J2" s="34"/>
      <c r="K2" s="34"/>
      <c r="L2" s="34"/>
    </row>
    <row r="3" spans="8:12" ht="15">
      <c r="H3" s="34" t="s">
        <v>220</v>
      </c>
      <c r="I3" s="34"/>
      <c r="J3" s="34"/>
      <c r="K3" s="34"/>
      <c r="L3" s="34"/>
    </row>
    <row r="4" spans="9:12" ht="15">
      <c r="I4" s="34" t="s">
        <v>103</v>
      </c>
      <c r="J4" s="34"/>
      <c r="K4" s="34"/>
      <c r="L4" s="34"/>
    </row>
    <row r="5" spans="9:12" ht="15">
      <c r="I5" s="34" t="s">
        <v>221</v>
      </c>
      <c r="J5" s="34"/>
      <c r="K5" s="34"/>
      <c r="L5" s="34"/>
    </row>
    <row r="6" spans="1:12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">
      <c r="A7" s="36" t="s">
        <v>108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1:12" ht="16.5" customHeight="1">
      <c r="K10" s="40" t="s">
        <v>107</v>
      </c>
      <c r="L10" s="40"/>
    </row>
    <row r="11" spans="1:12" ht="45.75" customHeight="1">
      <c r="A11" s="37" t="s">
        <v>0</v>
      </c>
      <c r="B11" s="41" t="s">
        <v>1</v>
      </c>
      <c r="C11" s="35" t="s">
        <v>105</v>
      </c>
      <c r="D11" s="35" t="s">
        <v>106</v>
      </c>
      <c r="E11" s="35" t="s">
        <v>2</v>
      </c>
      <c r="F11" s="35" t="s">
        <v>104</v>
      </c>
      <c r="G11" s="35" t="s">
        <v>109</v>
      </c>
      <c r="H11" s="35"/>
      <c r="I11" s="35" t="s">
        <v>110</v>
      </c>
      <c r="J11" s="35"/>
      <c r="K11" s="35" t="s">
        <v>74</v>
      </c>
      <c r="L11" s="35"/>
    </row>
    <row r="12" spans="1:12" ht="105" customHeight="1">
      <c r="A12" s="37"/>
      <c r="B12" s="41"/>
      <c r="C12" s="35"/>
      <c r="D12" s="35"/>
      <c r="E12" s="35"/>
      <c r="F12" s="35"/>
      <c r="G12" s="8" t="s">
        <v>3</v>
      </c>
      <c r="H12" s="21" t="s">
        <v>101</v>
      </c>
      <c r="I12" s="8" t="s">
        <v>3</v>
      </c>
      <c r="J12" s="21" t="s">
        <v>101</v>
      </c>
      <c r="K12" s="8" t="s">
        <v>3</v>
      </c>
      <c r="L12" s="8" t="s">
        <v>101</v>
      </c>
    </row>
    <row r="13" spans="1:12" ht="19.5" customHeight="1">
      <c r="A13" s="3">
        <v>801</v>
      </c>
      <c r="B13" s="7" t="s">
        <v>4</v>
      </c>
      <c r="C13" s="5"/>
      <c r="D13" s="5"/>
      <c r="E13" s="5"/>
      <c r="F13" s="5"/>
      <c r="G13" s="5">
        <f>G14+G17</f>
        <v>21076</v>
      </c>
      <c r="H13" s="5">
        <f>H14+H17</f>
        <v>1329</v>
      </c>
      <c r="I13" s="5">
        <f>I14+I17</f>
        <v>20826</v>
      </c>
      <c r="J13" s="5">
        <f>J14+J17</f>
        <v>1329</v>
      </c>
      <c r="K13" s="16">
        <f>I13/G13*100</f>
        <v>98.8138166635035</v>
      </c>
      <c r="L13" s="16">
        <f>J13/H13*100</f>
        <v>100</v>
      </c>
    </row>
    <row r="14" spans="1:12" ht="67.5" customHeight="1">
      <c r="A14" s="1">
        <v>801</v>
      </c>
      <c r="B14" s="4" t="s">
        <v>5</v>
      </c>
      <c r="C14" s="12" t="s">
        <v>75</v>
      </c>
      <c r="D14" s="12" t="s">
        <v>76</v>
      </c>
      <c r="E14" s="1"/>
      <c r="F14" s="1"/>
      <c r="G14" s="2">
        <f>G15</f>
        <v>19677</v>
      </c>
      <c r="H14" s="2"/>
      <c r="I14" s="2">
        <f>I15</f>
        <v>19427</v>
      </c>
      <c r="J14" s="2"/>
      <c r="K14" s="17">
        <f aca="true" t="shared" si="0" ref="K14:L55">I14/G14*100</f>
        <v>98.72948112008945</v>
      </c>
      <c r="L14" s="16"/>
    </row>
    <row r="15" spans="1:12" ht="52.5" customHeight="1">
      <c r="A15" s="8">
        <v>801</v>
      </c>
      <c r="B15" s="9" t="s">
        <v>6</v>
      </c>
      <c r="C15" s="13" t="s">
        <v>75</v>
      </c>
      <c r="D15" s="13" t="s">
        <v>76</v>
      </c>
      <c r="E15" s="13" t="s">
        <v>82</v>
      </c>
      <c r="F15" s="13"/>
      <c r="G15" s="10">
        <f>G16</f>
        <v>19677</v>
      </c>
      <c r="H15" s="10"/>
      <c r="I15" s="10">
        <f>I16</f>
        <v>19427</v>
      </c>
      <c r="J15" s="10"/>
      <c r="K15" s="18">
        <f t="shared" si="0"/>
        <v>98.72948112008945</v>
      </c>
      <c r="L15" s="16"/>
    </row>
    <row r="16" spans="1:12" ht="34.5" customHeight="1">
      <c r="A16" s="8">
        <v>801</v>
      </c>
      <c r="B16" s="20" t="s">
        <v>7</v>
      </c>
      <c r="C16" s="13" t="s">
        <v>75</v>
      </c>
      <c r="D16" s="13" t="s">
        <v>76</v>
      </c>
      <c r="E16" s="13" t="s">
        <v>82</v>
      </c>
      <c r="F16" s="13">
        <v>500</v>
      </c>
      <c r="G16" s="10">
        <v>19677</v>
      </c>
      <c r="H16" s="10"/>
      <c r="I16" s="10">
        <v>19427</v>
      </c>
      <c r="J16" s="10"/>
      <c r="K16" s="18">
        <f t="shared" si="0"/>
        <v>98.72948112008945</v>
      </c>
      <c r="L16" s="16"/>
    </row>
    <row r="17" spans="1:12" ht="17.25" customHeight="1">
      <c r="A17" s="1">
        <v>801</v>
      </c>
      <c r="B17" s="4" t="s">
        <v>8</v>
      </c>
      <c r="C17" s="12" t="s">
        <v>77</v>
      </c>
      <c r="D17" s="12">
        <v>10</v>
      </c>
      <c r="E17" s="12"/>
      <c r="F17" s="12"/>
      <c r="G17" s="2">
        <f aca="true" t="shared" si="1" ref="G17:J18">G18</f>
        <v>1399</v>
      </c>
      <c r="H17" s="2">
        <f t="shared" si="1"/>
        <v>1329</v>
      </c>
      <c r="I17" s="2">
        <f t="shared" si="1"/>
        <v>1399</v>
      </c>
      <c r="J17" s="2">
        <f t="shared" si="1"/>
        <v>1329</v>
      </c>
      <c r="K17" s="17">
        <f t="shared" si="0"/>
        <v>100</v>
      </c>
      <c r="L17" s="16">
        <f aca="true" t="shared" si="2" ref="L17:L39">J17/H17*100</f>
        <v>100</v>
      </c>
    </row>
    <row r="18" spans="1:12" ht="20.25" customHeight="1">
      <c r="A18" s="8">
        <v>801</v>
      </c>
      <c r="B18" s="9" t="s">
        <v>18</v>
      </c>
      <c r="C18" s="13" t="s">
        <v>77</v>
      </c>
      <c r="D18" s="13">
        <v>10</v>
      </c>
      <c r="E18" s="13" t="s">
        <v>111</v>
      </c>
      <c r="F18" s="13"/>
      <c r="G18" s="10">
        <f t="shared" si="1"/>
        <v>1399</v>
      </c>
      <c r="H18" s="10">
        <f t="shared" si="1"/>
        <v>1329</v>
      </c>
      <c r="I18" s="10">
        <f t="shared" si="1"/>
        <v>1399</v>
      </c>
      <c r="J18" s="10">
        <f t="shared" si="1"/>
        <v>1329</v>
      </c>
      <c r="K18" s="18">
        <f t="shared" si="0"/>
        <v>100</v>
      </c>
      <c r="L18" s="18">
        <f t="shared" si="2"/>
        <v>100</v>
      </c>
    </row>
    <row r="19" spans="1:12" ht="52.5" customHeight="1">
      <c r="A19" s="8">
        <v>801</v>
      </c>
      <c r="B19" s="20" t="s">
        <v>9</v>
      </c>
      <c r="C19" s="13" t="s">
        <v>77</v>
      </c>
      <c r="D19" s="13">
        <v>10</v>
      </c>
      <c r="E19" s="13" t="s">
        <v>111</v>
      </c>
      <c r="F19" s="13" t="s">
        <v>81</v>
      </c>
      <c r="G19" s="10">
        <v>1399</v>
      </c>
      <c r="H19" s="10">
        <v>1329</v>
      </c>
      <c r="I19" s="10">
        <v>1399</v>
      </c>
      <c r="J19" s="10">
        <v>1329</v>
      </c>
      <c r="K19" s="18">
        <f t="shared" si="0"/>
        <v>100</v>
      </c>
      <c r="L19" s="18">
        <f t="shared" si="2"/>
        <v>100</v>
      </c>
    </row>
    <row r="20" spans="1:12" ht="17.25" customHeight="1">
      <c r="A20" s="3">
        <v>748</v>
      </c>
      <c r="B20" s="7" t="s">
        <v>10</v>
      </c>
      <c r="C20" s="4"/>
      <c r="D20" s="3"/>
      <c r="E20" s="15"/>
      <c r="F20" s="15"/>
      <c r="G20" s="5">
        <f>G21+G29+G35+G42+G45+G57+G26</f>
        <v>76896.8</v>
      </c>
      <c r="H20" s="5">
        <f>H21+H29+H35+H42+H45+H57+H26</f>
        <v>27327.800000000003</v>
      </c>
      <c r="I20" s="5">
        <f>I21+I29+I35+I42+I45+I57+I26</f>
        <v>73408.1</v>
      </c>
      <c r="J20" s="5">
        <f>J21+J29+J35+J42+J45+J57+J26</f>
        <v>24688.1</v>
      </c>
      <c r="K20" s="16">
        <f t="shared" si="0"/>
        <v>95.4631402086953</v>
      </c>
      <c r="L20" s="16">
        <f t="shared" si="2"/>
        <v>90.3406055372185</v>
      </c>
    </row>
    <row r="21" spans="1:12" ht="49.5" customHeight="1">
      <c r="A21" s="1">
        <v>748</v>
      </c>
      <c r="B21" s="4" t="s">
        <v>11</v>
      </c>
      <c r="C21" s="12" t="s">
        <v>75</v>
      </c>
      <c r="D21" s="12" t="s">
        <v>77</v>
      </c>
      <c r="E21" s="12"/>
      <c r="F21" s="12"/>
      <c r="G21" s="2">
        <f>G22+G24</f>
        <v>30782</v>
      </c>
      <c r="H21" s="2">
        <f>H22+H24</f>
        <v>1861</v>
      </c>
      <c r="I21" s="2">
        <f>I22+I24</f>
        <v>30482</v>
      </c>
      <c r="J21" s="2">
        <f>J22+J24</f>
        <v>1775</v>
      </c>
      <c r="K21" s="17">
        <f t="shared" si="0"/>
        <v>99.02540445715027</v>
      </c>
      <c r="L21" s="17">
        <f t="shared" si="2"/>
        <v>95.37882858678131</v>
      </c>
    </row>
    <row r="22" spans="1:12" ht="50.25" customHeight="1">
      <c r="A22" s="8">
        <v>748</v>
      </c>
      <c r="B22" s="9" t="s">
        <v>6</v>
      </c>
      <c r="C22" s="13" t="s">
        <v>75</v>
      </c>
      <c r="D22" s="13" t="s">
        <v>77</v>
      </c>
      <c r="E22" s="13" t="s">
        <v>82</v>
      </c>
      <c r="F22" s="13"/>
      <c r="G22" s="10">
        <f>G23</f>
        <v>28921</v>
      </c>
      <c r="H22" s="10"/>
      <c r="I22" s="10">
        <f>I23</f>
        <v>28707</v>
      </c>
      <c r="J22" s="10"/>
      <c r="K22" s="18">
        <f t="shared" si="0"/>
        <v>99.26005324850455</v>
      </c>
      <c r="L22" s="18"/>
    </row>
    <row r="23" spans="1:12" ht="35.25" customHeight="1">
      <c r="A23" s="8">
        <v>748</v>
      </c>
      <c r="B23" s="9" t="s">
        <v>7</v>
      </c>
      <c r="C23" s="13" t="s">
        <v>75</v>
      </c>
      <c r="D23" s="13" t="s">
        <v>77</v>
      </c>
      <c r="E23" s="13" t="s">
        <v>82</v>
      </c>
      <c r="F23" s="13">
        <v>500</v>
      </c>
      <c r="G23" s="10">
        <v>28921</v>
      </c>
      <c r="H23" s="10"/>
      <c r="I23" s="10">
        <v>28707</v>
      </c>
      <c r="J23" s="10"/>
      <c r="K23" s="18">
        <f t="shared" si="0"/>
        <v>99.26005324850455</v>
      </c>
      <c r="L23" s="18"/>
    </row>
    <row r="24" spans="1:12" ht="51.75" customHeight="1">
      <c r="A24" s="8">
        <v>748</v>
      </c>
      <c r="B24" s="9" t="s">
        <v>12</v>
      </c>
      <c r="C24" s="13" t="s">
        <v>75</v>
      </c>
      <c r="D24" s="13" t="s">
        <v>77</v>
      </c>
      <c r="E24" s="13">
        <v>5210000</v>
      </c>
      <c r="F24" s="13"/>
      <c r="G24" s="10">
        <f>G25</f>
        <v>1861</v>
      </c>
      <c r="H24" s="10">
        <f>H25</f>
        <v>1861</v>
      </c>
      <c r="I24" s="10">
        <f>I25</f>
        <v>1775</v>
      </c>
      <c r="J24" s="10">
        <f>J25</f>
        <v>1775</v>
      </c>
      <c r="K24" s="18">
        <f t="shared" si="0"/>
        <v>95.37882858678131</v>
      </c>
      <c r="L24" s="18">
        <f t="shared" si="2"/>
        <v>95.37882858678131</v>
      </c>
    </row>
    <row r="25" spans="1:12" ht="33.75" customHeight="1">
      <c r="A25" s="8">
        <v>748</v>
      </c>
      <c r="B25" s="9" t="s">
        <v>7</v>
      </c>
      <c r="C25" s="13" t="s">
        <v>75</v>
      </c>
      <c r="D25" s="13" t="s">
        <v>77</v>
      </c>
      <c r="E25" s="13">
        <v>5210000</v>
      </c>
      <c r="F25" s="13">
        <v>500</v>
      </c>
      <c r="G25" s="10">
        <v>1861</v>
      </c>
      <c r="H25" s="10">
        <v>1861</v>
      </c>
      <c r="I25" s="10">
        <v>1775</v>
      </c>
      <c r="J25" s="10">
        <v>1775</v>
      </c>
      <c r="K25" s="18">
        <f t="shared" si="0"/>
        <v>95.37882858678131</v>
      </c>
      <c r="L25" s="18">
        <f t="shared" si="2"/>
        <v>95.37882858678131</v>
      </c>
    </row>
    <row r="26" spans="1:12" ht="15.75">
      <c r="A26" s="1">
        <v>748</v>
      </c>
      <c r="B26" s="25" t="s">
        <v>112</v>
      </c>
      <c r="C26" s="26" t="s">
        <v>75</v>
      </c>
      <c r="D26" s="26" t="s">
        <v>80</v>
      </c>
      <c r="E26" s="26"/>
      <c r="F26" s="26"/>
      <c r="G26" s="2">
        <f aca="true" t="shared" si="3" ref="G26:J27">G27</f>
        <v>5</v>
      </c>
      <c r="H26" s="2">
        <f t="shared" si="3"/>
        <v>5</v>
      </c>
      <c r="I26" s="2">
        <f t="shared" si="3"/>
        <v>5</v>
      </c>
      <c r="J26" s="2">
        <f t="shared" si="3"/>
        <v>5</v>
      </c>
      <c r="K26" s="17">
        <f t="shared" si="0"/>
        <v>100</v>
      </c>
      <c r="L26" s="17">
        <f t="shared" si="2"/>
        <v>100</v>
      </c>
    </row>
    <row r="27" spans="1:12" ht="52.5" customHeight="1">
      <c r="A27" s="23">
        <v>748</v>
      </c>
      <c r="B27" s="27" t="s">
        <v>113</v>
      </c>
      <c r="C27" s="28" t="s">
        <v>75</v>
      </c>
      <c r="D27" s="28" t="s">
        <v>80</v>
      </c>
      <c r="E27" s="28" t="s">
        <v>114</v>
      </c>
      <c r="F27" s="28"/>
      <c r="G27" s="10">
        <f t="shared" si="3"/>
        <v>5</v>
      </c>
      <c r="H27" s="10">
        <f t="shared" si="3"/>
        <v>5</v>
      </c>
      <c r="I27" s="10">
        <f t="shared" si="3"/>
        <v>5</v>
      </c>
      <c r="J27" s="10">
        <f t="shared" si="3"/>
        <v>5</v>
      </c>
      <c r="K27" s="18">
        <f t="shared" si="0"/>
        <v>100</v>
      </c>
      <c r="L27" s="18">
        <f t="shared" si="2"/>
        <v>100</v>
      </c>
    </row>
    <row r="28" spans="1:12" ht="51" customHeight="1">
      <c r="A28" s="23">
        <v>748</v>
      </c>
      <c r="B28" s="29" t="s">
        <v>9</v>
      </c>
      <c r="C28" s="28" t="s">
        <v>75</v>
      </c>
      <c r="D28" s="28" t="s">
        <v>80</v>
      </c>
      <c r="E28" s="28" t="s">
        <v>114</v>
      </c>
      <c r="F28" s="28" t="s">
        <v>81</v>
      </c>
      <c r="G28" s="10">
        <v>5</v>
      </c>
      <c r="H28" s="10">
        <v>5</v>
      </c>
      <c r="I28" s="10">
        <v>5</v>
      </c>
      <c r="J28" s="10">
        <v>5</v>
      </c>
      <c r="K28" s="18">
        <f t="shared" si="0"/>
        <v>100</v>
      </c>
      <c r="L28" s="18">
        <f t="shared" si="2"/>
        <v>100</v>
      </c>
    </row>
    <row r="29" spans="1:12" ht="20.25" customHeight="1">
      <c r="A29" s="1">
        <v>748</v>
      </c>
      <c r="B29" s="4" t="s">
        <v>13</v>
      </c>
      <c r="C29" s="12" t="s">
        <v>75</v>
      </c>
      <c r="D29" s="12">
        <v>13</v>
      </c>
      <c r="E29" s="12"/>
      <c r="F29" s="12"/>
      <c r="G29" s="2">
        <f>G30+G33</f>
        <v>9945.5</v>
      </c>
      <c r="H29" s="2">
        <f>H30+H33</f>
        <v>2206.5</v>
      </c>
      <c r="I29" s="2">
        <f>I30+I33</f>
        <v>8479</v>
      </c>
      <c r="J29" s="2">
        <f>J30+J33</f>
        <v>740</v>
      </c>
      <c r="K29" s="17">
        <f t="shared" si="0"/>
        <v>85.25463777587854</v>
      </c>
      <c r="L29" s="17">
        <f t="shared" si="0"/>
        <v>33.53727622932246</v>
      </c>
    </row>
    <row r="30" spans="1:12" ht="33.75" customHeight="1">
      <c r="A30" s="8">
        <v>748</v>
      </c>
      <c r="B30" s="9" t="s">
        <v>14</v>
      </c>
      <c r="C30" s="13" t="s">
        <v>75</v>
      </c>
      <c r="D30" s="13">
        <v>13</v>
      </c>
      <c r="E30" s="13" t="s">
        <v>83</v>
      </c>
      <c r="F30" s="13"/>
      <c r="G30" s="10">
        <f>G31+G32</f>
        <v>7739</v>
      </c>
      <c r="H30" s="10"/>
      <c r="I30" s="10">
        <f>I31+I32</f>
        <v>7739</v>
      </c>
      <c r="J30" s="10"/>
      <c r="K30" s="18">
        <f t="shared" si="0"/>
        <v>100</v>
      </c>
      <c r="L30" s="18"/>
    </row>
    <row r="31" spans="1:12" ht="33.75" customHeight="1">
      <c r="A31" s="8">
        <v>748</v>
      </c>
      <c r="B31" s="9" t="s">
        <v>115</v>
      </c>
      <c r="C31" s="13" t="s">
        <v>75</v>
      </c>
      <c r="D31" s="13">
        <v>13</v>
      </c>
      <c r="E31" s="13" t="s">
        <v>83</v>
      </c>
      <c r="F31" s="13" t="s">
        <v>88</v>
      </c>
      <c r="G31" s="10">
        <v>519</v>
      </c>
      <c r="H31" s="10"/>
      <c r="I31" s="10">
        <v>519</v>
      </c>
      <c r="J31" s="10"/>
      <c r="K31" s="18">
        <f t="shared" si="0"/>
        <v>100</v>
      </c>
      <c r="L31" s="18"/>
    </row>
    <row r="32" spans="1:12" ht="51" customHeight="1">
      <c r="A32" s="8">
        <v>748</v>
      </c>
      <c r="B32" s="29" t="s">
        <v>116</v>
      </c>
      <c r="C32" s="13" t="s">
        <v>75</v>
      </c>
      <c r="D32" s="13">
        <v>13</v>
      </c>
      <c r="E32" s="13" t="s">
        <v>83</v>
      </c>
      <c r="F32" s="13" t="s">
        <v>117</v>
      </c>
      <c r="G32" s="10">
        <v>7220</v>
      </c>
      <c r="H32" s="10"/>
      <c r="I32" s="10">
        <v>7220</v>
      </c>
      <c r="J32" s="10"/>
      <c r="K32" s="18">
        <f t="shared" si="0"/>
        <v>100</v>
      </c>
      <c r="L32" s="18"/>
    </row>
    <row r="33" spans="1:12" ht="17.25" customHeight="1">
      <c r="A33" s="23">
        <v>748</v>
      </c>
      <c r="B33" s="29" t="s">
        <v>28</v>
      </c>
      <c r="C33" s="13" t="s">
        <v>75</v>
      </c>
      <c r="D33" s="13" t="s">
        <v>118</v>
      </c>
      <c r="E33" s="13" t="s">
        <v>119</v>
      </c>
      <c r="F33" s="13"/>
      <c r="G33" s="10">
        <f>G34</f>
        <v>2206.5</v>
      </c>
      <c r="H33" s="10">
        <f>H34</f>
        <v>2206.5</v>
      </c>
      <c r="I33" s="10">
        <f>I34</f>
        <v>740</v>
      </c>
      <c r="J33" s="10">
        <f>J34</f>
        <v>740</v>
      </c>
      <c r="K33" s="18">
        <f t="shared" si="0"/>
        <v>33.53727622932246</v>
      </c>
      <c r="L33" s="18">
        <f t="shared" si="0"/>
        <v>33.53727622932246</v>
      </c>
    </row>
    <row r="34" spans="1:12" ht="33.75" customHeight="1">
      <c r="A34" s="23">
        <v>748</v>
      </c>
      <c r="B34" s="29" t="s">
        <v>15</v>
      </c>
      <c r="C34" s="13" t="s">
        <v>75</v>
      </c>
      <c r="D34" s="13" t="s">
        <v>118</v>
      </c>
      <c r="E34" s="13" t="s">
        <v>119</v>
      </c>
      <c r="F34" s="13" t="s">
        <v>84</v>
      </c>
      <c r="G34" s="10">
        <v>2206.5</v>
      </c>
      <c r="H34" s="10">
        <v>2206.5</v>
      </c>
      <c r="I34" s="10">
        <v>740</v>
      </c>
      <c r="J34" s="10">
        <v>740</v>
      </c>
      <c r="K34" s="18">
        <f t="shared" si="0"/>
        <v>33.53727622932246</v>
      </c>
      <c r="L34" s="18">
        <f t="shared" si="0"/>
        <v>33.53727622932246</v>
      </c>
    </row>
    <row r="35" spans="1:12" ht="35.25" customHeight="1">
      <c r="A35" s="1">
        <v>748</v>
      </c>
      <c r="B35" s="4" t="s">
        <v>16</v>
      </c>
      <c r="C35" s="12" t="s">
        <v>77</v>
      </c>
      <c r="D35" s="12">
        <v>12</v>
      </c>
      <c r="E35" s="12"/>
      <c r="F35" s="12"/>
      <c r="G35" s="2">
        <f>G36+G38+G40</f>
        <v>1608.1</v>
      </c>
      <c r="H35" s="2">
        <f>H36+H38+H40</f>
        <v>1108.1</v>
      </c>
      <c r="I35" s="2">
        <f>I36+I38+I40</f>
        <v>1608.1</v>
      </c>
      <c r="J35" s="2">
        <f>J36+J38+J40</f>
        <v>1108.1</v>
      </c>
      <c r="K35" s="17">
        <f t="shared" si="0"/>
        <v>100</v>
      </c>
      <c r="L35" s="17">
        <f t="shared" si="2"/>
        <v>100</v>
      </c>
    </row>
    <row r="36" spans="1:12" ht="69" customHeight="1">
      <c r="A36" s="8">
        <v>748</v>
      </c>
      <c r="B36" s="29" t="s">
        <v>120</v>
      </c>
      <c r="C36" s="13" t="s">
        <v>77</v>
      </c>
      <c r="D36" s="13">
        <v>12</v>
      </c>
      <c r="E36" s="13">
        <v>3450100</v>
      </c>
      <c r="F36" s="13"/>
      <c r="G36" s="10">
        <f>G37</f>
        <v>605.4</v>
      </c>
      <c r="H36" s="10">
        <f>H37</f>
        <v>605.4</v>
      </c>
      <c r="I36" s="10">
        <f>I37</f>
        <v>605.4</v>
      </c>
      <c r="J36" s="10">
        <f>J37</f>
        <v>605.4</v>
      </c>
      <c r="K36" s="18">
        <f t="shared" si="0"/>
        <v>100</v>
      </c>
      <c r="L36" s="18">
        <f t="shared" si="2"/>
        <v>100</v>
      </c>
    </row>
    <row r="37" spans="1:12" ht="51" customHeight="1">
      <c r="A37" s="8">
        <v>748</v>
      </c>
      <c r="B37" s="9" t="s">
        <v>17</v>
      </c>
      <c r="C37" s="13" t="s">
        <v>77</v>
      </c>
      <c r="D37" s="13">
        <v>12</v>
      </c>
      <c r="E37" s="13">
        <v>3450100</v>
      </c>
      <c r="F37" s="13" t="s">
        <v>85</v>
      </c>
      <c r="G37" s="10">
        <v>605.4</v>
      </c>
      <c r="H37" s="10">
        <v>605.4</v>
      </c>
      <c r="I37" s="10">
        <v>605.4</v>
      </c>
      <c r="J37" s="10">
        <v>605.4</v>
      </c>
      <c r="K37" s="18">
        <f t="shared" si="0"/>
        <v>100</v>
      </c>
      <c r="L37" s="18">
        <f t="shared" si="2"/>
        <v>100</v>
      </c>
    </row>
    <row r="38" spans="1:12" ht="68.25" customHeight="1">
      <c r="A38" s="8">
        <v>748</v>
      </c>
      <c r="B38" s="29" t="s">
        <v>120</v>
      </c>
      <c r="C38" s="13" t="s">
        <v>77</v>
      </c>
      <c r="D38" s="13">
        <v>12</v>
      </c>
      <c r="E38" s="13" t="s">
        <v>121</v>
      </c>
      <c r="F38" s="13"/>
      <c r="G38" s="10">
        <f>G39</f>
        <v>502.7</v>
      </c>
      <c r="H38" s="10">
        <f>H39</f>
        <v>502.7</v>
      </c>
      <c r="I38" s="10">
        <f>I39</f>
        <v>502.7</v>
      </c>
      <c r="J38" s="10">
        <f>J39</f>
        <v>502.7</v>
      </c>
      <c r="K38" s="18">
        <f t="shared" si="0"/>
        <v>100</v>
      </c>
      <c r="L38" s="18">
        <f t="shared" si="2"/>
        <v>100</v>
      </c>
    </row>
    <row r="39" spans="1:12" ht="53.25" customHeight="1">
      <c r="A39" s="8">
        <v>748</v>
      </c>
      <c r="B39" s="9" t="s">
        <v>17</v>
      </c>
      <c r="C39" s="13" t="s">
        <v>77</v>
      </c>
      <c r="D39" s="13">
        <v>12</v>
      </c>
      <c r="E39" s="13" t="s">
        <v>121</v>
      </c>
      <c r="F39" s="13" t="s">
        <v>85</v>
      </c>
      <c r="G39" s="10">
        <v>502.7</v>
      </c>
      <c r="H39" s="10">
        <v>502.7</v>
      </c>
      <c r="I39" s="10">
        <v>502.7</v>
      </c>
      <c r="J39" s="10">
        <v>502.7</v>
      </c>
      <c r="K39" s="18">
        <f t="shared" si="0"/>
        <v>100</v>
      </c>
      <c r="L39" s="18">
        <f t="shared" si="2"/>
        <v>100</v>
      </c>
    </row>
    <row r="40" spans="1:12" ht="69" customHeight="1">
      <c r="A40" s="8">
        <v>748</v>
      </c>
      <c r="B40" s="29" t="s">
        <v>120</v>
      </c>
      <c r="C40" s="13" t="s">
        <v>77</v>
      </c>
      <c r="D40" s="13">
        <v>12</v>
      </c>
      <c r="E40" s="13" t="s">
        <v>122</v>
      </c>
      <c r="F40" s="13"/>
      <c r="G40" s="10">
        <v>500</v>
      </c>
      <c r="H40" s="10"/>
      <c r="I40" s="10">
        <v>500</v>
      </c>
      <c r="J40" s="10"/>
      <c r="K40" s="18">
        <f t="shared" si="0"/>
        <v>100</v>
      </c>
      <c r="L40" s="10"/>
    </row>
    <row r="41" spans="1:12" ht="54" customHeight="1">
      <c r="A41" s="8">
        <v>748</v>
      </c>
      <c r="B41" s="9" t="s">
        <v>17</v>
      </c>
      <c r="C41" s="13" t="s">
        <v>77</v>
      </c>
      <c r="D41" s="13">
        <v>12</v>
      </c>
      <c r="E41" s="13" t="s">
        <v>122</v>
      </c>
      <c r="F41" s="13" t="s">
        <v>85</v>
      </c>
      <c r="G41" s="10">
        <v>500</v>
      </c>
      <c r="H41" s="10"/>
      <c r="I41" s="10">
        <v>500</v>
      </c>
      <c r="J41" s="10"/>
      <c r="K41" s="18">
        <f t="shared" si="0"/>
        <v>100</v>
      </c>
      <c r="L41" s="10"/>
    </row>
    <row r="42" spans="1:12" ht="18" customHeight="1">
      <c r="A42" s="1">
        <v>748</v>
      </c>
      <c r="B42" s="4" t="s">
        <v>19</v>
      </c>
      <c r="C42" s="12">
        <v>10</v>
      </c>
      <c r="D42" s="12" t="s">
        <v>75</v>
      </c>
      <c r="E42" s="12"/>
      <c r="F42" s="12"/>
      <c r="G42" s="2">
        <f>G43</f>
        <v>3544</v>
      </c>
      <c r="H42" s="2"/>
      <c r="I42" s="2">
        <f>I43</f>
        <v>3290</v>
      </c>
      <c r="J42" s="2"/>
      <c r="K42" s="17">
        <f t="shared" si="0"/>
        <v>92.83295711060948</v>
      </c>
      <c r="L42" s="10"/>
    </row>
    <row r="43" spans="1:12" ht="38.25" customHeight="1">
      <c r="A43" s="8">
        <v>748</v>
      </c>
      <c r="B43" s="9" t="s">
        <v>20</v>
      </c>
      <c r="C43" s="13">
        <v>10</v>
      </c>
      <c r="D43" s="13" t="s">
        <v>75</v>
      </c>
      <c r="E43" s="13">
        <v>4910000</v>
      </c>
      <c r="F43" s="13"/>
      <c r="G43" s="10">
        <f>G44</f>
        <v>3544</v>
      </c>
      <c r="H43" s="10"/>
      <c r="I43" s="10">
        <f>I44</f>
        <v>3290</v>
      </c>
      <c r="J43" s="10"/>
      <c r="K43" s="18">
        <f t="shared" si="0"/>
        <v>92.83295711060948</v>
      </c>
      <c r="L43" s="10"/>
    </row>
    <row r="44" spans="1:12" ht="18.75" customHeight="1">
      <c r="A44" s="8">
        <v>748</v>
      </c>
      <c r="B44" s="9" t="s">
        <v>21</v>
      </c>
      <c r="C44" s="13">
        <v>10</v>
      </c>
      <c r="D44" s="13" t="s">
        <v>75</v>
      </c>
      <c r="E44" s="13">
        <v>4910000</v>
      </c>
      <c r="F44" s="13" t="s">
        <v>86</v>
      </c>
      <c r="G44" s="10">
        <v>3544</v>
      </c>
      <c r="H44" s="10"/>
      <c r="I44" s="10">
        <v>3290</v>
      </c>
      <c r="J44" s="10"/>
      <c r="K44" s="18">
        <f t="shared" si="0"/>
        <v>92.83295711060948</v>
      </c>
      <c r="L44" s="10"/>
    </row>
    <row r="45" spans="1:12" ht="18.75" customHeight="1">
      <c r="A45" s="1">
        <v>748</v>
      </c>
      <c r="B45" s="4" t="s">
        <v>21</v>
      </c>
      <c r="C45" s="12">
        <v>10</v>
      </c>
      <c r="D45" s="12" t="s">
        <v>76</v>
      </c>
      <c r="E45" s="12"/>
      <c r="F45" s="12"/>
      <c r="G45" s="2">
        <f>G46+G48+G50+G52+G54</f>
        <v>27462.2</v>
      </c>
      <c r="H45" s="2">
        <f>H46+H48+H50+H52+H54</f>
        <v>22147.2</v>
      </c>
      <c r="I45" s="2">
        <f>I46+I48+I50+I52+I54</f>
        <v>25994</v>
      </c>
      <c r="J45" s="2">
        <f>J46+J48+J50+J52+J54</f>
        <v>21060</v>
      </c>
      <c r="K45" s="17">
        <f t="shared" si="0"/>
        <v>94.65374223478089</v>
      </c>
      <c r="L45" s="17">
        <f t="shared" si="0"/>
        <v>95.09102730819245</v>
      </c>
    </row>
    <row r="46" spans="1:12" ht="36.75" customHeight="1">
      <c r="A46" s="8">
        <v>748</v>
      </c>
      <c r="B46" s="9" t="s">
        <v>22</v>
      </c>
      <c r="C46" s="13">
        <v>10</v>
      </c>
      <c r="D46" s="13" t="s">
        <v>76</v>
      </c>
      <c r="E46" s="13">
        <v>1008811</v>
      </c>
      <c r="F46" s="13"/>
      <c r="G46" s="10">
        <f>G47</f>
        <v>990</v>
      </c>
      <c r="H46" s="10">
        <f>H47</f>
        <v>990</v>
      </c>
      <c r="I46" s="10">
        <f>I47</f>
        <v>990</v>
      </c>
      <c r="J46" s="10">
        <f>J47</f>
        <v>990</v>
      </c>
      <c r="K46" s="18">
        <f t="shared" si="0"/>
        <v>100</v>
      </c>
      <c r="L46" s="18">
        <f t="shared" si="0"/>
        <v>100</v>
      </c>
    </row>
    <row r="47" spans="1:12" ht="18" customHeight="1">
      <c r="A47" s="8">
        <v>748</v>
      </c>
      <c r="B47" s="9" t="s">
        <v>21</v>
      </c>
      <c r="C47" s="13">
        <v>10</v>
      </c>
      <c r="D47" s="13" t="s">
        <v>76</v>
      </c>
      <c r="E47" s="13">
        <v>1008811</v>
      </c>
      <c r="F47" s="13" t="s">
        <v>86</v>
      </c>
      <c r="G47" s="10">
        <v>990</v>
      </c>
      <c r="H47" s="10">
        <v>990</v>
      </c>
      <c r="I47" s="10">
        <v>990</v>
      </c>
      <c r="J47" s="10">
        <v>990</v>
      </c>
      <c r="K47" s="18">
        <f t="shared" si="0"/>
        <v>100</v>
      </c>
      <c r="L47" s="18">
        <f t="shared" si="0"/>
        <v>100</v>
      </c>
    </row>
    <row r="48" spans="1:12" ht="33.75" customHeight="1">
      <c r="A48" s="8">
        <v>748</v>
      </c>
      <c r="B48" s="9" t="s">
        <v>123</v>
      </c>
      <c r="C48" s="13">
        <v>10</v>
      </c>
      <c r="D48" s="13" t="s">
        <v>76</v>
      </c>
      <c r="E48" s="13">
        <v>1008820</v>
      </c>
      <c r="F48" s="13"/>
      <c r="G48" s="10">
        <f>G49</f>
        <v>5205.1</v>
      </c>
      <c r="H48" s="10">
        <f>H49</f>
        <v>5205.1</v>
      </c>
      <c r="I48" s="10">
        <f>I49</f>
        <v>4947</v>
      </c>
      <c r="J48" s="10">
        <f>J49</f>
        <v>4947</v>
      </c>
      <c r="K48" s="18">
        <f t="shared" si="0"/>
        <v>95.04140170217671</v>
      </c>
      <c r="L48" s="18">
        <f t="shared" si="0"/>
        <v>95.04140170217671</v>
      </c>
    </row>
    <row r="49" spans="1:12" ht="19.5" customHeight="1">
      <c r="A49" s="8">
        <v>748</v>
      </c>
      <c r="B49" s="9" t="s">
        <v>21</v>
      </c>
      <c r="C49" s="13">
        <v>10</v>
      </c>
      <c r="D49" s="13" t="s">
        <v>76</v>
      </c>
      <c r="E49" s="13">
        <v>1008820</v>
      </c>
      <c r="F49" s="13" t="s">
        <v>86</v>
      </c>
      <c r="G49" s="10">
        <v>5205.1</v>
      </c>
      <c r="H49" s="10">
        <v>5205.1</v>
      </c>
      <c r="I49" s="10">
        <v>4947</v>
      </c>
      <c r="J49" s="10">
        <v>4947</v>
      </c>
      <c r="K49" s="18">
        <f t="shared" si="0"/>
        <v>95.04140170217671</v>
      </c>
      <c r="L49" s="18">
        <f t="shared" si="0"/>
        <v>95.04140170217671</v>
      </c>
    </row>
    <row r="50" spans="1:12" ht="18" customHeight="1">
      <c r="A50" s="8">
        <v>748</v>
      </c>
      <c r="B50" s="9" t="s">
        <v>23</v>
      </c>
      <c r="C50" s="13">
        <v>10</v>
      </c>
      <c r="D50" s="13" t="s">
        <v>76</v>
      </c>
      <c r="E50" s="13">
        <v>5050000</v>
      </c>
      <c r="F50" s="13"/>
      <c r="G50" s="10">
        <f>G51</f>
        <v>1935</v>
      </c>
      <c r="H50" s="10">
        <f>H51</f>
        <v>1935</v>
      </c>
      <c r="I50" s="10">
        <f>I51</f>
        <v>1935</v>
      </c>
      <c r="J50" s="10">
        <f>J51</f>
        <v>1935</v>
      </c>
      <c r="K50" s="18">
        <f t="shared" si="0"/>
        <v>100</v>
      </c>
      <c r="L50" s="18">
        <f t="shared" si="0"/>
        <v>100</v>
      </c>
    </row>
    <row r="51" spans="1:12" ht="18" customHeight="1">
      <c r="A51" s="8">
        <v>748</v>
      </c>
      <c r="B51" s="9" t="s">
        <v>21</v>
      </c>
      <c r="C51" s="13">
        <v>10</v>
      </c>
      <c r="D51" s="13" t="s">
        <v>76</v>
      </c>
      <c r="E51" s="13">
        <v>5050000</v>
      </c>
      <c r="F51" s="13" t="s">
        <v>86</v>
      </c>
      <c r="G51" s="10">
        <v>1935</v>
      </c>
      <c r="H51" s="10">
        <v>1935</v>
      </c>
      <c r="I51" s="10">
        <v>1935</v>
      </c>
      <c r="J51" s="10">
        <v>1935</v>
      </c>
      <c r="K51" s="18">
        <f t="shared" si="0"/>
        <v>100</v>
      </c>
      <c r="L51" s="18">
        <f t="shared" si="0"/>
        <v>100</v>
      </c>
    </row>
    <row r="52" spans="1:12" ht="34.5" customHeight="1">
      <c r="A52" s="8">
        <v>748</v>
      </c>
      <c r="B52" s="9" t="s">
        <v>123</v>
      </c>
      <c r="C52" s="13">
        <v>10</v>
      </c>
      <c r="D52" s="13" t="s">
        <v>76</v>
      </c>
      <c r="E52" s="13" t="s">
        <v>124</v>
      </c>
      <c r="F52" s="13"/>
      <c r="G52" s="10">
        <f>G53</f>
        <v>14017.1</v>
      </c>
      <c r="H52" s="10">
        <f>H53</f>
        <v>14017.1</v>
      </c>
      <c r="I52" s="10">
        <f>I53</f>
        <v>13188</v>
      </c>
      <c r="J52" s="10">
        <f>J53</f>
        <v>13188</v>
      </c>
      <c r="K52" s="18">
        <f t="shared" si="0"/>
        <v>94.08508179295289</v>
      </c>
      <c r="L52" s="18">
        <f t="shared" si="0"/>
        <v>94.08508179295289</v>
      </c>
    </row>
    <row r="53" spans="1:12" ht="19.5" customHeight="1">
      <c r="A53" s="8">
        <v>748</v>
      </c>
      <c r="B53" s="9" t="s">
        <v>21</v>
      </c>
      <c r="C53" s="13">
        <v>10</v>
      </c>
      <c r="D53" s="13" t="s">
        <v>76</v>
      </c>
      <c r="E53" s="13" t="s">
        <v>124</v>
      </c>
      <c r="F53" s="13" t="s">
        <v>86</v>
      </c>
      <c r="G53" s="10">
        <v>14017.1</v>
      </c>
      <c r="H53" s="10">
        <v>14017.1</v>
      </c>
      <c r="I53" s="10">
        <v>13188</v>
      </c>
      <c r="J53" s="10">
        <v>13188</v>
      </c>
      <c r="K53" s="18">
        <f t="shared" si="0"/>
        <v>94.08508179295289</v>
      </c>
      <c r="L53" s="18">
        <f t="shared" si="0"/>
        <v>94.08508179295289</v>
      </c>
    </row>
    <row r="54" spans="1:12" ht="33.75" customHeight="1">
      <c r="A54" s="8">
        <v>748</v>
      </c>
      <c r="B54" s="9" t="s">
        <v>123</v>
      </c>
      <c r="C54" s="13">
        <v>10</v>
      </c>
      <c r="D54" s="13" t="s">
        <v>76</v>
      </c>
      <c r="E54" s="13" t="s">
        <v>125</v>
      </c>
      <c r="F54" s="13"/>
      <c r="G54" s="10">
        <f>G55+G56</f>
        <v>5315</v>
      </c>
      <c r="H54" s="10"/>
      <c r="I54" s="10">
        <f>I55+I56</f>
        <v>4934</v>
      </c>
      <c r="J54" s="10"/>
      <c r="K54" s="18">
        <f t="shared" si="0"/>
        <v>92.83160865475071</v>
      </c>
      <c r="L54" s="10"/>
    </row>
    <row r="55" spans="1:12" ht="53.25" customHeight="1">
      <c r="A55" s="23">
        <v>748</v>
      </c>
      <c r="B55" s="9" t="s">
        <v>9</v>
      </c>
      <c r="C55" s="13" t="s">
        <v>126</v>
      </c>
      <c r="D55" s="13" t="s">
        <v>76</v>
      </c>
      <c r="E55" s="13" t="s">
        <v>125</v>
      </c>
      <c r="F55" s="13" t="s">
        <v>81</v>
      </c>
      <c r="G55" s="10">
        <v>300</v>
      </c>
      <c r="H55" s="10"/>
      <c r="I55" s="10">
        <v>300</v>
      </c>
      <c r="J55" s="10"/>
      <c r="K55" s="18">
        <f t="shared" si="0"/>
        <v>100</v>
      </c>
      <c r="L55" s="10"/>
    </row>
    <row r="56" spans="1:12" ht="18.75" customHeight="1">
      <c r="A56" s="8">
        <v>748</v>
      </c>
      <c r="B56" s="9" t="s">
        <v>21</v>
      </c>
      <c r="C56" s="13">
        <v>10</v>
      </c>
      <c r="D56" s="13" t="s">
        <v>76</v>
      </c>
      <c r="E56" s="13" t="s">
        <v>125</v>
      </c>
      <c r="F56" s="13" t="s">
        <v>86</v>
      </c>
      <c r="G56" s="10">
        <v>5015</v>
      </c>
      <c r="H56" s="10"/>
      <c r="I56" s="10">
        <v>4634</v>
      </c>
      <c r="J56" s="10"/>
      <c r="K56" s="18">
        <f aca="true" t="shared" si="4" ref="K56:L75">I56/G56*100</f>
        <v>92.40279162512462</v>
      </c>
      <c r="L56" s="10"/>
    </row>
    <row r="57" spans="1:12" ht="18.75" customHeight="1">
      <c r="A57" s="1">
        <v>748</v>
      </c>
      <c r="B57" s="4" t="s">
        <v>24</v>
      </c>
      <c r="C57" s="12">
        <v>12</v>
      </c>
      <c r="D57" s="12" t="s">
        <v>78</v>
      </c>
      <c r="E57" s="12"/>
      <c r="F57" s="12"/>
      <c r="G57" s="2">
        <f>G58</f>
        <v>3550</v>
      </c>
      <c r="H57" s="2"/>
      <c r="I57" s="2">
        <f>I58</f>
        <v>3550</v>
      </c>
      <c r="J57" s="10"/>
      <c r="K57" s="17">
        <f t="shared" si="4"/>
        <v>100</v>
      </c>
      <c r="L57" s="10"/>
    </row>
    <row r="58" spans="1:12" ht="35.25" customHeight="1">
      <c r="A58" s="8">
        <v>748</v>
      </c>
      <c r="B58" s="9" t="s">
        <v>25</v>
      </c>
      <c r="C58" s="13">
        <v>12</v>
      </c>
      <c r="D58" s="13" t="s">
        <v>78</v>
      </c>
      <c r="E58" s="13">
        <v>4570000</v>
      </c>
      <c r="F58" s="13"/>
      <c r="G58" s="10">
        <f>G59</f>
        <v>3550</v>
      </c>
      <c r="H58" s="10"/>
      <c r="I58" s="10">
        <f>I59</f>
        <v>3550</v>
      </c>
      <c r="J58" s="10"/>
      <c r="K58" s="18">
        <f t="shared" si="4"/>
        <v>100</v>
      </c>
      <c r="L58" s="10"/>
    </row>
    <row r="59" spans="1:12" ht="87" customHeight="1">
      <c r="A59" s="8">
        <v>748</v>
      </c>
      <c r="B59" s="9" t="s">
        <v>26</v>
      </c>
      <c r="C59" s="13">
        <v>12</v>
      </c>
      <c r="D59" s="13" t="s">
        <v>78</v>
      </c>
      <c r="E59" s="13">
        <v>4570000</v>
      </c>
      <c r="F59" s="13" t="s">
        <v>87</v>
      </c>
      <c r="G59" s="10">
        <v>3550</v>
      </c>
      <c r="H59" s="10"/>
      <c r="I59" s="10">
        <v>3550</v>
      </c>
      <c r="J59" s="10"/>
      <c r="K59" s="18">
        <f t="shared" si="4"/>
        <v>100</v>
      </c>
      <c r="L59" s="10"/>
    </row>
    <row r="60" spans="1:12" ht="18.75" customHeight="1">
      <c r="A60" s="3">
        <v>749</v>
      </c>
      <c r="B60" s="4" t="s">
        <v>27</v>
      </c>
      <c r="C60" s="19"/>
      <c r="D60" s="15"/>
      <c r="E60" s="15"/>
      <c r="F60" s="15"/>
      <c r="G60" s="5">
        <f>G61+G68+G71+G78+G87+G105+G110+G115+G127+G130+G135+G138+G141</f>
        <v>379721.1000000001</v>
      </c>
      <c r="H60" s="5">
        <f>H61+H68+H71+H78+H87+H105+H110+H115+H127+H130+H135+H138+H141</f>
        <v>336519.7</v>
      </c>
      <c r="I60" s="5">
        <f>I61+I68+I71+I78+I87+I105+I110+I115+I127+I130+I135+I138+I141</f>
        <v>317242.5</v>
      </c>
      <c r="J60" s="5">
        <f>J61+J68+J71+J78+J87+J105+J110+J115+J127+J130+J135+J138+J141</f>
        <v>278440.9</v>
      </c>
      <c r="K60" s="16">
        <f t="shared" si="4"/>
        <v>83.5461869250879</v>
      </c>
      <c r="L60" s="16">
        <f t="shared" si="4"/>
        <v>82.74133728278018</v>
      </c>
    </row>
    <row r="61" spans="1:12" ht="18" customHeight="1">
      <c r="A61" s="1">
        <v>749</v>
      </c>
      <c r="B61" s="4" t="s">
        <v>13</v>
      </c>
      <c r="C61" s="12" t="s">
        <v>75</v>
      </c>
      <c r="D61" s="12">
        <v>13</v>
      </c>
      <c r="E61" s="12"/>
      <c r="F61" s="12"/>
      <c r="G61" s="2">
        <f>G62+G64+G66</f>
        <v>9253.5</v>
      </c>
      <c r="H61" s="2">
        <f>H62+H64+H66</f>
        <v>4015.4</v>
      </c>
      <c r="I61" s="2">
        <f>I62+I64+I66</f>
        <v>9103.5</v>
      </c>
      <c r="J61" s="2">
        <f>J62+J64+J66</f>
        <v>4015.4</v>
      </c>
      <c r="K61" s="17">
        <f t="shared" si="4"/>
        <v>98.37899173285784</v>
      </c>
      <c r="L61" s="17">
        <f t="shared" si="4"/>
        <v>100</v>
      </c>
    </row>
    <row r="62" spans="1:12" ht="52.5" customHeight="1">
      <c r="A62" s="8">
        <v>749</v>
      </c>
      <c r="B62" s="9" t="s">
        <v>6</v>
      </c>
      <c r="C62" s="13" t="s">
        <v>75</v>
      </c>
      <c r="D62" s="13">
        <v>13</v>
      </c>
      <c r="E62" s="13" t="s">
        <v>82</v>
      </c>
      <c r="F62" s="13"/>
      <c r="G62" s="10">
        <f>G63</f>
        <v>5132</v>
      </c>
      <c r="H62" s="10"/>
      <c r="I62" s="10">
        <f>I63</f>
        <v>4982</v>
      </c>
      <c r="J62" s="10"/>
      <c r="K62" s="18">
        <f t="shared" si="4"/>
        <v>97.07716289945441</v>
      </c>
      <c r="L62" s="10"/>
    </row>
    <row r="63" spans="1:12" ht="36.75" customHeight="1">
      <c r="A63" s="8">
        <v>749</v>
      </c>
      <c r="B63" s="9" t="s">
        <v>7</v>
      </c>
      <c r="C63" s="13" t="s">
        <v>75</v>
      </c>
      <c r="D63" s="13">
        <v>13</v>
      </c>
      <c r="E63" s="13" t="s">
        <v>82</v>
      </c>
      <c r="F63" s="13">
        <v>500</v>
      </c>
      <c r="G63" s="10">
        <v>5132</v>
      </c>
      <c r="H63" s="10"/>
      <c r="I63" s="10">
        <v>4982</v>
      </c>
      <c r="J63" s="10"/>
      <c r="K63" s="18">
        <f t="shared" si="4"/>
        <v>97.07716289945441</v>
      </c>
      <c r="L63" s="10"/>
    </row>
    <row r="64" spans="1:12" ht="49.5" customHeight="1">
      <c r="A64" s="8">
        <v>749</v>
      </c>
      <c r="B64" s="9" t="s">
        <v>127</v>
      </c>
      <c r="C64" s="13" t="s">
        <v>75</v>
      </c>
      <c r="D64" s="13">
        <v>13</v>
      </c>
      <c r="E64" s="13" t="s">
        <v>91</v>
      </c>
      <c r="F64" s="13"/>
      <c r="G64" s="10">
        <f>G65</f>
        <v>2106.1</v>
      </c>
      <c r="H64" s="10">
        <f>H65</f>
        <v>2000</v>
      </c>
      <c r="I64" s="10">
        <f>I65</f>
        <v>2106.1</v>
      </c>
      <c r="J64" s="10">
        <f>J65</f>
        <v>2000</v>
      </c>
      <c r="K64" s="18">
        <f t="shared" si="4"/>
        <v>100</v>
      </c>
      <c r="L64" s="18">
        <f t="shared" si="4"/>
        <v>100</v>
      </c>
    </row>
    <row r="65" spans="1:12" ht="54" customHeight="1">
      <c r="A65" s="8">
        <v>749</v>
      </c>
      <c r="B65" s="9" t="s">
        <v>9</v>
      </c>
      <c r="C65" s="13" t="s">
        <v>75</v>
      </c>
      <c r="D65" s="13">
        <v>13</v>
      </c>
      <c r="E65" s="13" t="s">
        <v>91</v>
      </c>
      <c r="F65" s="13" t="s">
        <v>81</v>
      </c>
      <c r="G65" s="10">
        <v>2106.1</v>
      </c>
      <c r="H65" s="10">
        <v>2000</v>
      </c>
      <c r="I65" s="10">
        <v>2106.1</v>
      </c>
      <c r="J65" s="10">
        <v>2000</v>
      </c>
      <c r="K65" s="18">
        <f t="shared" si="4"/>
        <v>100</v>
      </c>
      <c r="L65" s="18">
        <f t="shared" si="4"/>
        <v>100</v>
      </c>
    </row>
    <row r="66" spans="1:12" ht="23.25" customHeight="1">
      <c r="A66" s="8">
        <v>749</v>
      </c>
      <c r="B66" s="9" t="s">
        <v>28</v>
      </c>
      <c r="C66" s="13" t="s">
        <v>75</v>
      </c>
      <c r="D66" s="13">
        <v>13</v>
      </c>
      <c r="E66" s="13">
        <v>5200000</v>
      </c>
      <c r="F66" s="13"/>
      <c r="G66" s="10">
        <f>G67</f>
        <v>2015.4</v>
      </c>
      <c r="H66" s="10">
        <f>H67</f>
        <v>2015.4</v>
      </c>
      <c r="I66" s="10">
        <f>I67</f>
        <v>2015.4</v>
      </c>
      <c r="J66" s="10">
        <f>J67</f>
        <v>2015.4</v>
      </c>
      <c r="K66" s="18">
        <f t="shared" si="4"/>
        <v>100</v>
      </c>
      <c r="L66" s="18">
        <f t="shared" si="4"/>
        <v>100</v>
      </c>
    </row>
    <row r="67" spans="1:12" ht="51" customHeight="1">
      <c r="A67" s="8">
        <v>749</v>
      </c>
      <c r="B67" s="9" t="s">
        <v>9</v>
      </c>
      <c r="C67" s="13" t="s">
        <v>75</v>
      </c>
      <c r="D67" s="13">
        <v>13</v>
      </c>
      <c r="E67" s="13">
        <v>5200000</v>
      </c>
      <c r="F67" s="13" t="s">
        <v>81</v>
      </c>
      <c r="G67" s="10">
        <v>2015.4</v>
      </c>
      <c r="H67" s="10">
        <v>2015.4</v>
      </c>
      <c r="I67" s="10">
        <v>2015.4</v>
      </c>
      <c r="J67" s="10">
        <v>2015.4</v>
      </c>
      <c r="K67" s="18">
        <f t="shared" si="4"/>
        <v>100</v>
      </c>
      <c r="L67" s="18">
        <f t="shared" si="4"/>
        <v>100</v>
      </c>
    </row>
    <row r="68" spans="1:12" ht="19.5" customHeight="1">
      <c r="A68" s="1">
        <v>749</v>
      </c>
      <c r="B68" s="4" t="s">
        <v>128</v>
      </c>
      <c r="C68" s="12" t="s">
        <v>76</v>
      </c>
      <c r="D68" s="12" t="s">
        <v>126</v>
      </c>
      <c r="E68" s="12"/>
      <c r="F68" s="12"/>
      <c r="G68" s="2">
        <f>G69</f>
        <v>85</v>
      </c>
      <c r="H68" s="2"/>
      <c r="I68" s="2">
        <f>I69</f>
        <v>85</v>
      </c>
      <c r="J68" s="2"/>
      <c r="K68" s="17">
        <f t="shared" si="4"/>
        <v>100</v>
      </c>
      <c r="L68" s="17"/>
    </row>
    <row r="69" spans="1:12" ht="51" customHeight="1">
      <c r="A69" s="23">
        <v>749</v>
      </c>
      <c r="B69" s="9" t="s">
        <v>44</v>
      </c>
      <c r="C69" s="13" t="s">
        <v>76</v>
      </c>
      <c r="D69" s="13" t="s">
        <v>126</v>
      </c>
      <c r="E69" s="13" t="s">
        <v>129</v>
      </c>
      <c r="F69" s="13"/>
      <c r="G69" s="10">
        <f>G70</f>
        <v>85</v>
      </c>
      <c r="H69" s="10"/>
      <c r="I69" s="10">
        <f>I70</f>
        <v>85</v>
      </c>
      <c r="J69" s="10"/>
      <c r="K69" s="18">
        <f t="shared" si="4"/>
        <v>100</v>
      </c>
      <c r="L69" s="18"/>
    </row>
    <row r="70" spans="1:12" ht="51" customHeight="1">
      <c r="A70" s="23">
        <v>749</v>
      </c>
      <c r="B70" s="9" t="s">
        <v>9</v>
      </c>
      <c r="C70" s="13" t="s">
        <v>76</v>
      </c>
      <c r="D70" s="13" t="s">
        <v>126</v>
      </c>
      <c r="E70" s="13" t="s">
        <v>129</v>
      </c>
      <c r="F70" s="13" t="s">
        <v>81</v>
      </c>
      <c r="G70" s="10">
        <v>85</v>
      </c>
      <c r="H70" s="10"/>
      <c r="I70" s="10">
        <v>85</v>
      </c>
      <c r="J70" s="10"/>
      <c r="K70" s="18">
        <f t="shared" si="4"/>
        <v>100</v>
      </c>
      <c r="L70" s="18"/>
    </row>
    <row r="71" spans="1:12" ht="18.75" customHeight="1">
      <c r="A71" s="1">
        <v>749</v>
      </c>
      <c r="B71" s="4" t="s">
        <v>29</v>
      </c>
      <c r="C71" s="12" t="s">
        <v>77</v>
      </c>
      <c r="D71" s="12" t="s">
        <v>79</v>
      </c>
      <c r="E71" s="12"/>
      <c r="F71" s="12"/>
      <c r="G71" s="2">
        <f>G72+G75</f>
        <v>15648</v>
      </c>
      <c r="H71" s="2">
        <f>H72+H75</f>
        <v>12297.4</v>
      </c>
      <c r="I71" s="2">
        <f>I72+I75</f>
        <v>14441</v>
      </c>
      <c r="J71" s="2">
        <f>J72+J75</f>
        <v>11349</v>
      </c>
      <c r="K71" s="17">
        <f t="shared" si="4"/>
        <v>92.28655419222905</v>
      </c>
      <c r="L71" s="17">
        <f t="shared" si="4"/>
        <v>92.28780067331306</v>
      </c>
    </row>
    <row r="72" spans="1:12" ht="69.75" customHeight="1">
      <c r="A72" s="8">
        <v>749</v>
      </c>
      <c r="B72" s="27" t="s">
        <v>130</v>
      </c>
      <c r="C72" s="13" t="s">
        <v>77</v>
      </c>
      <c r="D72" s="13" t="s">
        <v>79</v>
      </c>
      <c r="E72" s="13" t="s">
        <v>131</v>
      </c>
      <c r="F72" s="13"/>
      <c r="G72" s="10">
        <f>G73+G74</f>
        <v>12297.4</v>
      </c>
      <c r="H72" s="10">
        <f>H73+H74</f>
        <v>12297.4</v>
      </c>
      <c r="I72" s="10">
        <f>I73+I74</f>
        <v>11349</v>
      </c>
      <c r="J72" s="10">
        <f>J73+J74</f>
        <v>11349</v>
      </c>
      <c r="K72" s="18">
        <f t="shared" si="4"/>
        <v>92.28780067331306</v>
      </c>
      <c r="L72" s="18">
        <f t="shared" si="4"/>
        <v>92.28780067331306</v>
      </c>
    </row>
    <row r="73" spans="1:12" ht="52.5" customHeight="1">
      <c r="A73" s="8">
        <v>749</v>
      </c>
      <c r="B73" s="9" t="s">
        <v>9</v>
      </c>
      <c r="C73" s="13" t="s">
        <v>77</v>
      </c>
      <c r="D73" s="13" t="s">
        <v>79</v>
      </c>
      <c r="E73" s="13" t="s">
        <v>131</v>
      </c>
      <c r="F73" s="13" t="s">
        <v>81</v>
      </c>
      <c r="G73" s="10">
        <v>7557.4</v>
      </c>
      <c r="H73" s="10">
        <v>7557.4</v>
      </c>
      <c r="I73" s="10">
        <v>7352</v>
      </c>
      <c r="J73" s="10">
        <v>7352</v>
      </c>
      <c r="K73" s="18">
        <f t="shared" si="4"/>
        <v>97.28213406727181</v>
      </c>
      <c r="L73" s="18">
        <f t="shared" si="4"/>
        <v>97.28213406727181</v>
      </c>
    </row>
    <row r="74" spans="1:12" ht="66.75" customHeight="1">
      <c r="A74" s="23">
        <v>749</v>
      </c>
      <c r="B74" s="9" t="s">
        <v>33</v>
      </c>
      <c r="C74" s="13" t="s">
        <v>77</v>
      </c>
      <c r="D74" s="13" t="s">
        <v>79</v>
      </c>
      <c r="E74" s="13" t="s">
        <v>131</v>
      </c>
      <c r="F74" s="13" t="s">
        <v>89</v>
      </c>
      <c r="G74" s="10">
        <v>4740</v>
      </c>
      <c r="H74" s="10">
        <v>4740</v>
      </c>
      <c r="I74" s="10">
        <v>3997</v>
      </c>
      <c r="J74" s="10">
        <v>3997</v>
      </c>
      <c r="K74" s="18">
        <f t="shared" si="4"/>
        <v>84.32489451476793</v>
      </c>
      <c r="L74" s="18">
        <f t="shared" si="4"/>
        <v>84.32489451476793</v>
      </c>
    </row>
    <row r="75" spans="1:12" ht="71.25" customHeight="1">
      <c r="A75" s="23">
        <v>749</v>
      </c>
      <c r="B75" s="27" t="s">
        <v>130</v>
      </c>
      <c r="C75" s="13" t="s">
        <v>77</v>
      </c>
      <c r="D75" s="13" t="s">
        <v>79</v>
      </c>
      <c r="E75" s="13" t="s">
        <v>132</v>
      </c>
      <c r="F75" s="13"/>
      <c r="G75" s="10">
        <f>G76+G77</f>
        <v>3350.6</v>
      </c>
      <c r="H75" s="10"/>
      <c r="I75" s="10">
        <f>I76+I77</f>
        <v>3092</v>
      </c>
      <c r="J75" s="10"/>
      <c r="K75" s="18">
        <f t="shared" si="4"/>
        <v>92.28197934698264</v>
      </c>
      <c r="L75" s="18"/>
    </row>
    <row r="76" spans="1:12" ht="52.5" customHeight="1">
      <c r="A76" s="23">
        <v>749</v>
      </c>
      <c r="B76" s="9" t="s">
        <v>9</v>
      </c>
      <c r="C76" s="13" t="s">
        <v>77</v>
      </c>
      <c r="D76" s="13" t="s">
        <v>79</v>
      </c>
      <c r="E76" s="13" t="s">
        <v>132</v>
      </c>
      <c r="F76" s="13" t="s">
        <v>81</v>
      </c>
      <c r="G76" s="10">
        <v>2388</v>
      </c>
      <c r="H76" s="10"/>
      <c r="I76" s="10">
        <v>2377</v>
      </c>
      <c r="J76" s="10"/>
      <c r="K76" s="18">
        <f>I76/G76*100</f>
        <v>99.5393634840871</v>
      </c>
      <c r="L76" s="18"/>
    </row>
    <row r="77" spans="1:12" ht="72.75" customHeight="1">
      <c r="A77" s="23">
        <v>749</v>
      </c>
      <c r="B77" s="9" t="s">
        <v>33</v>
      </c>
      <c r="C77" s="13" t="s">
        <v>77</v>
      </c>
      <c r="D77" s="13" t="s">
        <v>79</v>
      </c>
      <c r="E77" s="13" t="s">
        <v>132</v>
      </c>
      <c r="F77" s="13" t="s">
        <v>89</v>
      </c>
      <c r="G77" s="10">
        <v>962.6</v>
      </c>
      <c r="H77" s="10"/>
      <c r="I77" s="10">
        <v>715</v>
      </c>
      <c r="J77" s="10"/>
      <c r="K77" s="18">
        <f>I77/G77*100</f>
        <v>74.2779970912113</v>
      </c>
      <c r="L77" s="18"/>
    </row>
    <row r="78" spans="1:12" ht="19.5" customHeight="1">
      <c r="A78" s="1">
        <v>749</v>
      </c>
      <c r="B78" s="4" t="s">
        <v>30</v>
      </c>
      <c r="C78" s="12" t="s">
        <v>80</v>
      </c>
      <c r="D78" s="12" t="s">
        <v>75</v>
      </c>
      <c r="E78" s="12"/>
      <c r="F78" s="12"/>
      <c r="G78" s="2">
        <f>G79+G81+G83+G85</f>
        <v>65093.6</v>
      </c>
      <c r="H78" s="2">
        <f>H79+H81+H83+H85</f>
        <v>60325.5</v>
      </c>
      <c r="I78" s="2">
        <f>I79+I81+I83+I85</f>
        <v>59024</v>
      </c>
      <c r="J78" s="2">
        <f>J79+J81+J83+J85</f>
        <v>55534</v>
      </c>
      <c r="K78" s="17">
        <f aca="true" t="shared" si="5" ref="K78:L106">I78/G78*100</f>
        <v>90.67558100950018</v>
      </c>
      <c r="L78" s="17">
        <f t="shared" si="5"/>
        <v>92.05725605258141</v>
      </c>
    </row>
    <row r="79" spans="1:12" ht="102" customHeight="1">
      <c r="A79" s="23">
        <v>749</v>
      </c>
      <c r="B79" s="27" t="s">
        <v>133</v>
      </c>
      <c r="C79" s="28" t="s">
        <v>80</v>
      </c>
      <c r="D79" s="28" t="s">
        <v>75</v>
      </c>
      <c r="E79" s="28" t="s">
        <v>134</v>
      </c>
      <c r="F79" s="28"/>
      <c r="G79" s="10">
        <f>G80</f>
        <v>36826.9</v>
      </c>
      <c r="H79" s="10">
        <f>H80</f>
        <v>36826.9</v>
      </c>
      <c r="I79" s="10">
        <f>I80</f>
        <v>34379</v>
      </c>
      <c r="J79" s="10">
        <f>J80</f>
        <v>34379</v>
      </c>
      <c r="K79" s="18">
        <f t="shared" si="5"/>
        <v>93.35295667026004</v>
      </c>
      <c r="L79" s="18">
        <f t="shared" si="5"/>
        <v>93.35295667026004</v>
      </c>
    </row>
    <row r="80" spans="1:12" ht="90" customHeight="1">
      <c r="A80" s="23">
        <v>749</v>
      </c>
      <c r="B80" s="27" t="s">
        <v>26</v>
      </c>
      <c r="C80" s="28" t="s">
        <v>80</v>
      </c>
      <c r="D80" s="28" t="s">
        <v>75</v>
      </c>
      <c r="E80" s="28" t="s">
        <v>134</v>
      </c>
      <c r="F80" s="28" t="s">
        <v>87</v>
      </c>
      <c r="G80" s="10">
        <v>36826.9</v>
      </c>
      <c r="H80" s="10">
        <v>36826.9</v>
      </c>
      <c r="I80" s="10">
        <v>34379</v>
      </c>
      <c r="J80" s="10">
        <v>34379</v>
      </c>
      <c r="K80" s="18">
        <f t="shared" si="5"/>
        <v>93.35295667026004</v>
      </c>
      <c r="L80" s="18">
        <f t="shared" si="5"/>
        <v>93.35295667026004</v>
      </c>
    </row>
    <row r="81" spans="1:12" ht="90" customHeight="1">
      <c r="A81" s="23">
        <v>749</v>
      </c>
      <c r="B81" s="27" t="s">
        <v>135</v>
      </c>
      <c r="C81" s="28" t="s">
        <v>80</v>
      </c>
      <c r="D81" s="28" t="s">
        <v>75</v>
      </c>
      <c r="E81" s="28" t="s">
        <v>136</v>
      </c>
      <c r="F81" s="28"/>
      <c r="G81" s="10">
        <f>G82</f>
        <v>22667.3</v>
      </c>
      <c r="H81" s="10">
        <f>H82</f>
        <v>19692.6</v>
      </c>
      <c r="I81" s="10">
        <f>I82</f>
        <v>21161</v>
      </c>
      <c r="J81" s="10">
        <f>J82</f>
        <v>18384</v>
      </c>
      <c r="K81" s="18">
        <f t="shared" si="5"/>
        <v>93.35474449978604</v>
      </c>
      <c r="L81" s="18">
        <f t="shared" si="5"/>
        <v>93.35486426373359</v>
      </c>
    </row>
    <row r="82" spans="1:12" ht="90" customHeight="1">
      <c r="A82" s="23">
        <v>749</v>
      </c>
      <c r="B82" s="27" t="s">
        <v>26</v>
      </c>
      <c r="C82" s="28" t="s">
        <v>80</v>
      </c>
      <c r="D82" s="28" t="s">
        <v>75</v>
      </c>
      <c r="E82" s="28" t="s">
        <v>136</v>
      </c>
      <c r="F82" s="28" t="s">
        <v>87</v>
      </c>
      <c r="G82" s="10">
        <v>22667.3</v>
      </c>
      <c r="H82" s="10">
        <v>19692.6</v>
      </c>
      <c r="I82" s="10">
        <v>21161</v>
      </c>
      <c r="J82" s="10">
        <v>18384</v>
      </c>
      <c r="K82" s="18">
        <f t="shared" si="5"/>
        <v>93.35474449978604</v>
      </c>
      <c r="L82" s="18">
        <f t="shared" si="5"/>
        <v>93.35486426373359</v>
      </c>
    </row>
    <row r="83" spans="1:12" ht="51" customHeight="1">
      <c r="A83" s="8">
        <v>749</v>
      </c>
      <c r="B83" s="27" t="s">
        <v>137</v>
      </c>
      <c r="C83" s="13" t="s">
        <v>80</v>
      </c>
      <c r="D83" s="13" t="s">
        <v>75</v>
      </c>
      <c r="E83" s="13" t="s">
        <v>138</v>
      </c>
      <c r="F83" s="13"/>
      <c r="G83" s="10">
        <f>G84</f>
        <v>3806</v>
      </c>
      <c r="H83" s="10">
        <f>H84</f>
        <v>3806</v>
      </c>
      <c r="I83" s="10">
        <f>I84</f>
        <v>2771</v>
      </c>
      <c r="J83" s="10">
        <f>J84</f>
        <v>2771</v>
      </c>
      <c r="K83" s="18">
        <f t="shared" si="5"/>
        <v>72.80609563846558</v>
      </c>
      <c r="L83" s="18">
        <f t="shared" si="5"/>
        <v>72.80609563846558</v>
      </c>
    </row>
    <row r="84" spans="1:12" ht="52.5" customHeight="1">
      <c r="A84" s="8">
        <v>749</v>
      </c>
      <c r="B84" s="9" t="s">
        <v>9</v>
      </c>
      <c r="C84" s="13" t="s">
        <v>80</v>
      </c>
      <c r="D84" s="13" t="s">
        <v>75</v>
      </c>
      <c r="E84" s="13" t="s">
        <v>138</v>
      </c>
      <c r="F84" s="13" t="s">
        <v>81</v>
      </c>
      <c r="G84" s="10">
        <v>3806</v>
      </c>
      <c r="H84" s="10">
        <v>3806</v>
      </c>
      <c r="I84" s="10">
        <v>2771</v>
      </c>
      <c r="J84" s="10">
        <v>2771</v>
      </c>
      <c r="K84" s="18">
        <f t="shared" si="5"/>
        <v>72.80609563846558</v>
      </c>
      <c r="L84" s="18">
        <f t="shared" si="5"/>
        <v>72.80609563846558</v>
      </c>
    </row>
    <row r="85" spans="1:12" ht="50.25" customHeight="1">
      <c r="A85" s="8">
        <v>749</v>
      </c>
      <c r="B85" s="27" t="s">
        <v>137</v>
      </c>
      <c r="C85" s="13" t="s">
        <v>80</v>
      </c>
      <c r="D85" s="13" t="s">
        <v>75</v>
      </c>
      <c r="E85" s="13" t="s">
        <v>139</v>
      </c>
      <c r="F85" s="13"/>
      <c r="G85" s="10">
        <f>G86</f>
        <v>1793.4</v>
      </c>
      <c r="H85" s="10"/>
      <c r="I85" s="10">
        <f>I86</f>
        <v>713</v>
      </c>
      <c r="J85" s="10"/>
      <c r="K85" s="18">
        <f t="shared" si="5"/>
        <v>39.75688636110182</v>
      </c>
      <c r="L85" s="10"/>
    </row>
    <row r="86" spans="1:12" ht="54" customHeight="1">
      <c r="A86" s="8">
        <v>749</v>
      </c>
      <c r="B86" s="9" t="s">
        <v>9</v>
      </c>
      <c r="C86" s="13" t="s">
        <v>80</v>
      </c>
      <c r="D86" s="13" t="s">
        <v>75</v>
      </c>
      <c r="E86" s="13" t="s">
        <v>139</v>
      </c>
      <c r="F86" s="13" t="s">
        <v>81</v>
      </c>
      <c r="G86" s="10">
        <v>1793.4</v>
      </c>
      <c r="H86" s="10"/>
      <c r="I86" s="10">
        <v>713</v>
      </c>
      <c r="J86" s="10"/>
      <c r="K86" s="18">
        <f t="shared" si="5"/>
        <v>39.75688636110182</v>
      </c>
      <c r="L86" s="10"/>
    </row>
    <row r="87" spans="1:12" ht="18.75" customHeight="1">
      <c r="A87" s="1">
        <v>749</v>
      </c>
      <c r="B87" s="4" t="s">
        <v>31</v>
      </c>
      <c r="C87" s="12" t="s">
        <v>80</v>
      </c>
      <c r="D87" s="12" t="s">
        <v>78</v>
      </c>
      <c r="E87" s="12"/>
      <c r="F87" s="12"/>
      <c r="G87" s="2">
        <f>G88+G90+G92+G94+G96+G98+G101+G103</f>
        <v>48363.5</v>
      </c>
      <c r="H87" s="2">
        <f>H88+H90+H92+H94+H96+H98+H101+H103</f>
        <v>40095.1</v>
      </c>
      <c r="I87" s="2">
        <f>I88+I90+I92+I94+I96+I98+I101+I103</f>
        <v>45621.5</v>
      </c>
      <c r="J87" s="2">
        <f>J88+J90+J92+J94+J96+J98+J101+J103</f>
        <v>38881</v>
      </c>
      <c r="K87" s="17">
        <f t="shared" si="5"/>
        <v>94.33043514220435</v>
      </c>
      <c r="L87" s="17">
        <f t="shared" si="5"/>
        <v>96.97194919079888</v>
      </c>
    </row>
    <row r="88" spans="1:12" ht="56.25" customHeight="1">
      <c r="A88" s="8">
        <v>749</v>
      </c>
      <c r="B88" s="9" t="s">
        <v>140</v>
      </c>
      <c r="C88" s="13" t="s">
        <v>80</v>
      </c>
      <c r="D88" s="13" t="s">
        <v>78</v>
      </c>
      <c r="E88" s="13" t="s">
        <v>141</v>
      </c>
      <c r="F88" s="13"/>
      <c r="G88" s="10">
        <f>G89</f>
        <v>12546.9</v>
      </c>
      <c r="H88" s="10">
        <f>H89</f>
        <v>12546.9</v>
      </c>
      <c r="I88" s="10">
        <f>I89</f>
        <v>12484</v>
      </c>
      <c r="J88" s="10">
        <f>J89</f>
        <v>12484</v>
      </c>
      <c r="K88" s="18">
        <f t="shared" si="5"/>
        <v>99.49868094907906</v>
      </c>
      <c r="L88" s="18">
        <f t="shared" si="5"/>
        <v>99.49868094907906</v>
      </c>
    </row>
    <row r="89" spans="1:12" ht="52.5" customHeight="1">
      <c r="A89" s="8">
        <v>749</v>
      </c>
      <c r="B89" s="9" t="s">
        <v>9</v>
      </c>
      <c r="C89" s="13" t="s">
        <v>80</v>
      </c>
      <c r="D89" s="13" t="s">
        <v>78</v>
      </c>
      <c r="E89" s="13" t="s">
        <v>141</v>
      </c>
      <c r="F89" s="13" t="s">
        <v>81</v>
      </c>
      <c r="G89" s="10">
        <v>12546.9</v>
      </c>
      <c r="H89" s="10">
        <v>12546.9</v>
      </c>
      <c r="I89" s="10">
        <v>12484</v>
      </c>
      <c r="J89" s="10">
        <v>12484</v>
      </c>
      <c r="K89" s="18">
        <f t="shared" si="5"/>
        <v>99.49868094907906</v>
      </c>
      <c r="L89" s="18">
        <f t="shared" si="5"/>
        <v>99.49868094907906</v>
      </c>
    </row>
    <row r="90" spans="1:12" ht="70.5" customHeight="1">
      <c r="A90" s="8">
        <v>749</v>
      </c>
      <c r="B90" s="29" t="s">
        <v>142</v>
      </c>
      <c r="C90" s="13" t="s">
        <v>80</v>
      </c>
      <c r="D90" s="13" t="s">
        <v>78</v>
      </c>
      <c r="E90" s="13" t="s">
        <v>143</v>
      </c>
      <c r="F90" s="13"/>
      <c r="G90" s="10">
        <f>G91</f>
        <v>4802</v>
      </c>
      <c r="H90" s="10">
        <f>H91</f>
        <v>4802</v>
      </c>
      <c r="I90" s="10">
        <f>I91</f>
        <v>4802</v>
      </c>
      <c r="J90" s="10">
        <f>J91</f>
        <v>4802</v>
      </c>
      <c r="K90" s="18">
        <f t="shared" si="5"/>
        <v>100</v>
      </c>
      <c r="L90" s="18">
        <f t="shared" si="5"/>
        <v>100</v>
      </c>
    </row>
    <row r="91" spans="1:12" ht="54.75" customHeight="1">
      <c r="A91" s="8">
        <v>749</v>
      </c>
      <c r="B91" s="9" t="s">
        <v>9</v>
      </c>
      <c r="C91" s="13" t="s">
        <v>80</v>
      </c>
      <c r="D91" s="13" t="s">
        <v>78</v>
      </c>
      <c r="E91" s="13" t="s">
        <v>143</v>
      </c>
      <c r="F91" s="13" t="s">
        <v>81</v>
      </c>
      <c r="G91" s="10">
        <v>4802</v>
      </c>
      <c r="H91" s="10">
        <v>4802</v>
      </c>
      <c r="I91" s="10">
        <v>4802</v>
      </c>
      <c r="J91" s="10">
        <v>4802</v>
      </c>
      <c r="K91" s="18">
        <f t="shared" si="5"/>
        <v>100</v>
      </c>
      <c r="L91" s="18">
        <f t="shared" si="5"/>
        <v>100</v>
      </c>
    </row>
    <row r="92" spans="1:12" ht="69" customHeight="1">
      <c r="A92" s="23">
        <v>749</v>
      </c>
      <c r="B92" s="29" t="s">
        <v>144</v>
      </c>
      <c r="C92" s="13" t="s">
        <v>80</v>
      </c>
      <c r="D92" s="13" t="s">
        <v>78</v>
      </c>
      <c r="E92" s="13" t="s">
        <v>145</v>
      </c>
      <c r="F92" s="13"/>
      <c r="G92" s="10">
        <f>G93</f>
        <v>10941</v>
      </c>
      <c r="H92" s="10">
        <f>H93</f>
        <v>10941</v>
      </c>
      <c r="I92" s="10">
        <f>I93</f>
        <v>9856</v>
      </c>
      <c r="J92" s="10">
        <f>J93</f>
        <v>9856</v>
      </c>
      <c r="K92" s="18">
        <f t="shared" si="5"/>
        <v>90.08317338451695</v>
      </c>
      <c r="L92" s="18">
        <f t="shared" si="5"/>
        <v>90.08317338451695</v>
      </c>
    </row>
    <row r="93" spans="1:12" ht="72" customHeight="1">
      <c r="A93" s="8">
        <v>749</v>
      </c>
      <c r="B93" s="9" t="s">
        <v>33</v>
      </c>
      <c r="C93" s="13" t="s">
        <v>80</v>
      </c>
      <c r="D93" s="13" t="s">
        <v>78</v>
      </c>
      <c r="E93" s="13" t="s">
        <v>145</v>
      </c>
      <c r="F93" s="13" t="s">
        <v>89</v>
      </c>
      <c r="G93" s="10">
        <v>10941</v>
      </c>
      <c r="H93" s="10">
        <v>10941</v>
      </c>
      <c r="I93" s="10">
        <v>9856</v>
      </c>
      <c r="J93" s="10">
        <v>9856</v>
      </c>
      <c r="K93" s="18">
        <f t="shared" si="5"/>
        <v>90.08317338451695</v>
      </c>
      <c r="L93" s="18">
        <f t="shared" si="5"/>
        <v>90.08317338451695</v>
      </c>
    </row>
    <row r="94" spans="1:12" ht="54" customHeight="1">
      <c r="A94" s="23">
        <v>749</v>
      </c>
      <c r="B94" s="27" t="s">
        <v>146</v>
      </c>
      <c r="C94" s="28" t="s">
        <v>80</v>
      </c>
      <c r="D94" s="28" t="s">
        <v>78</v>
      </c>
      <c r="E94" s="28" t="s">
        <v>147</v>
      </c>
      <c r="F94" s="28"/>
      <c r="G94" s="10">
        <f>G95</f>
        <v>6805.2</v>
      </c>
      <c r="H94" s="10">
        <f>H95</f>
        <v>6805.2</v>
      </c>
      <c r="I94" s="10">
        <f>I95</f>
        <v>6739</v>
      </c>
      <c r="J94" s="10">
        <f>J95</f>
        <v>6739</v>
      </c>
      <c r="K94" s="18">
        <f t="shared" si="5"/>
        <v>99.02721448304239</v>
      </c>
      <c r="L94" s="18">
        <f t="shared" si="5"/>
        <v>99.02721448304239</v>
      </c>
    </row>
    <row r="95" spans="1:12" ht="71.25" customHeight="1">
      <c r="A95" s="23">
        <v>749</v>
      </c>
      <c r="B95" s="27" t="s">
        <v>33</v>
      </c>
      <c r="C95" s="28" t="s">
        <v>80</v>
      </c>
      <c r="D95" s="28" t="s">
        <v>78</v>
      </c>
      <c r="E95" s="28" t="s">
        <v>147</v>
      </c>
      <c r="F95" s="28" t="s">
        <v>89</v>
      </c>
      <c r="G95" s="10">
        <v>6805.2</v>
      </c>
      <c r="H95" s="10">
        <v>6805.2</v>
      </c>
      <c r="I95" s="10">
        <v>6739</v>
      </c>
      <c r="J95" s="10">
        <v>6739</v>
      </c>
      <c r="K95" s="18">
        <f t="shared" si="5"/>
        <v>99.02721448304239</v>
      </c>
      <c r="L95" s="18">
        <f t="shared" si="5"/>
        <v>99.02721448304239</v>
      </c>
    </row>
    <row r="96" spans="1:12" ht="54" customHeight="1">
      <c r="A96" s="23">
        <v>749</v>
      </c>
      <c r="B96" s="9" t="s">
        <v>140</v>
      </c>
      <c r="C96" s="13" t="s">
        <v>80</v>
      </c>
      <c r="D96" s="13" t="s">
        <v>78</v>
      </c>
      <c r="E96" s="13" t="s">
        <v>148</v>
      </c>
      <c r="F96" s="13"/>
      <c r="G96" s="10">
        <f>G97</f>
        <v>4104.9</v>
      </c>
      <c r="H96" s="10"/>
      <c r="I96" s="10">
        <f>I97</f>
        <v>3796</v>
      </c>
      <c r="J96" s="10"/>
      <c r="K96" s="18">
        <f t="shared" si="5"/>
        <v>92.47484713391314</v>
      </c>
      <c r="L96" s="18"/>
    </row>
    <row r="97" spans="1:12" ht="54.75" customHeight="1">
      <c r="A97" s="23">
        <v>749</v>
      </c>
      <c r="B97" s="9" t="s">
        <v>9</v>
      </c>
      <c r="C97" s="13" t="s">
        <v>80</v>
      </c>
      <c r="D97" s="13" t="s">
        <v>78</v>
      </c>
      <c r="E97" s="13" t="s">
        <v>148</v>
      </c>
      <c r="F97" s="13" t="s">
        <v>81</v>
      </c>
      <c r="G97" s="10">
        <v>4104.9</v>
      </c>
      <c r="H97" s="10"/>
      <c r="I97" s="10">
        <v>3796</v>
      </c>
      <c r="J97" s="10"/>
      <c r="K97" s="18">
        <f t="shared" si="5"/>
        <v>92.47484713391314</v>
      </c>
      <c r="L97" s="18"/>
    </row>
    <row r="98" spans="1:12" ht="68.25" customHeight="1">
      <c r="A98" s="8">
        <v>749</v>
      </c>
      <c r="B98" s="29" t="s">
        <v>144</v>
      </c>
      <c r="C98" s="13" t="s">
        <v>80</v>
      </c>
      <c r="D98" s="13" t="s">
        <v>78</v>
      </c>
      <c r="E98" s="13" t="s">
        <v>149</v>
      </c>
      <c r="F98" s="13"/>
      <c r="G98" s="10">
        <f>G99+G100</f>
        <v>6111.5</v>
      </c>
      <c r="H98" s="10">
        <f>H99+H100</f>
        <v>5000</v>
      </c>
      <c r="I98" s="10">
        <f>I99+I100</f>
        <v>6004.5</v>
      </c>
      <c r="J98" s="10">
        <f>J99+J100</f>
        <v>5000</v>
      </c>
      <c r="K98" s="18">
        <f t="shared" si="5"/>
        <v>98.2492023234885</v>
      </c>
      <c r="L98" s="18">
        <f t="shared" si="5"/>
        <v>100</v>
      </c>
    </row>
    <row r="99" spans="1:12" ht="57" customHeight="1">
      <c r="A99" s="23">
        <v>749</v>
      </c>
      <c r="B99" s="9" t="s">
        <v>9</v>
      </c>
      <c r="C99" s="13" t="s">
        <v>80</v>
      </c>
      <c r="D99" s="13" t="s">
        <v>78</v>
      </c>
      <c r="E99" s="13" t="s">
        <v>149</v>
      </c>
      <c r="F99" s="13" t="s">
        <v>81</v>
      </c>
      <c r="G99" s="10">
        <v>5080.5</v>
      </c>
      <c r="H99" s="10">
        <v>5000</v>
      </c>
      <c r="I99" s="10">
        <v>5080.5</v>
      </c>
      <c r="J99" s="10">
        <v>5000</v>
      </c>
      <c r="K99" s="18">
        <f t="shared" si="5"/>
        <v>100</v>
      </c>
      <c r="L99" s="18">
        <f t="shared" si="5"/>
        <v>100</v>
      </c>
    </row>
    <row r="100" spans="1:12" ht="72.75" customHeight="1">
      <c r="A100" s="8">
        <v>749</v>
      </c>
      <c r="B100" s="9" t="s">
        <v>33</v>
      </c>
      <c r="C100" s="13" t="s">
        <v>80</v>
      </c>
      <c r="D100" s="13" t="s">
        <v>78</v>
      </c>
      <c r="E100" s="13" t="s">
        <v>149</v>
      </c>
      <c r="F100" s="13" t="s">
        <v>89</v>
      </c>
      <c r="G100" s="10">
        <v>1031</v>
      </c>
      <c r="H100" s="10"/>
      <c r="I100" s="10">
        <v>924</v>
      </c>
      <c r="J100" s="10"/>
      <c r="K100" s="18">
        <f t="shared" si="5"/>
        <v>89.62172647914646</v>
      </c>
      <c r="L100" s="18"/>
    </row>
    <row r="101" spans="1:12" ht="69.75" customHeight="1">
      <c r="A101" s="23">
        <v>749</v>
      </c>
      <c r="B101" s="29" t="s">
        <v>142</v>
      </c>
      <c r="C101" s="13" t="s">
        <v>80</v>
      </c>
      <c r="D101" s="13" t="s">
        <v>78</v>
      </c>
      <c r="E101" s="13" t="s">
        <v>150</v>
      </c>
      <c r="F101" s="13"/>
      <c r="G101" s="10">
        <f>G102</f>
        <v>751</v>
      </c>
      <c r="H101" s="10"/>
      <c r="I101" s="10">
        <f>I102</f>
        <v>751</v>
      </c>
      <c r="J101" s="10"/>
      <c r="K101" s="18">
        <f t="shared" si="5"/>
        <v>100</v>
      </c>
      <c r="L101" s="18"/>
    </row>
    <row r="102" spans="1:12" ht="58.5" customHeight="1">
      <c r="A102" s="8">
        <v>749</v>
      </c>
      <c r="B102" s="9" t="s">
        <v>9</v>
      </c>
      <c r="C102" s="13" t="s">
        <v>80</v>
      </c>
      <c r="D102" s="13" t="s">
        <v>78</v>
      </c>
      <c r="E102" s="13" t="s">
        <v>150</v>
      </c>
      <c r="F102" s="13" t="s">
        <v>81</v>
      </c>
      <c r="G102" s="10">
        <v>751</v>
      </c>
      <c r="H102" s="10"/>
      <c r="I102" s="10">
        <v>751</v>
      </c>
      <c r="J102" s="10"/>
      <c r="K102" s="18">
        <f t="shared" si="5"/>
        <v>100</v>
      </c>
      <c r="L102" s="10"/>
    </row>
    <row r="103" spans="1:12" ht="51.75" customHeight="1">
      <c r="A103" s="23">
        <v>749</v>
      </c>
      <c r="B103" s="27" t="s">
        <v>146</v>
      </c>
      <c r="C103" s="13" t="s">
        <v>80</v>
      </c>
      <c r="D103" s="13" t="s">
        <v>78</v>
      </c>
      <c r="E103" s="13" t="s">
        <v>151</v>
      </c>
      <c r="F103" s="13"/>
      <c r="G103" s="10">
        <f>G104</f>
        <v>2301</v>
      </c>
      <c r="H103" s="10"/>
      <c r="I103" s="10">
        <f>I104</f>
        <v>1189</v>
      </c>
      <c r="J103" s="10"/>
      <c r="K103" s="18">
        <f t="shared" si="5"/>
        <v>51.673185571490656</v>
      </c>
      <c r="L103" s="10"/>
    </row>
    <row r="104" spans="1:12" ht="72" customHeight="1">
      <c r="A104" s="8">
        <v>749</v>
      </c>
      <c r="B104" s="9" t="s">
        <v>33</v>
      </c>
      <c r="C104" s="13" t="s">
        <v>80</v>
      </c>
      <c r="D104" s="13" t="s">
        <v>78</v>
      </c>
      <c r="E104" s="13" t="s">
        <v>151</v>
      </c>
      <c r="F104" s="13" t="s">
        <v>89</v>
      </c>
      <c r="G104" s="10">
        <v>2301</v>
      </c>
      <c r="H104" s="10"/>
      <c r="I104" s="10">
        <v>1189</v>
      </c>
      <c r="J104" s="10"/>
      <c r="K104" s="18">
        <f t="shared" si="5"/>
        <v>51.673185571490656</v>
      </c>
      <c r="L104" s="10"/>
    </row>
    <row r="105" spans="1:12" ht="21" customHeight="1">
      <c r="A105" s="1">
        <v>749</v>
      </c>
      <c r="B105" s="4" t="s">
        <v>34</v>
      </c>
      <c r="C105" s="12" t="s">
        <v>80</v>
      </c>
      <c r="D105" s="12" t="s">
        <v>76</v>
      </c>
      <c r="E105" s="12"/>
      <c r="F105" s="12"/>
      <c r="G105" s="2">
        <f>G106+G108</f>
        <v>21059.6</v>
      </c>
      <c r="H105" s="2">
        <f>H106+H108</f>
        <v>14160</v>
      </c>
      <c r="I105" s="2">
        <f>I106+I108</f>
        <v>18487</v>
      </c>
      <c r="J105" s="2">
        <f>J106+J108</f>
        <v>12000</v>
      </c>
      <c r="K105" s="17">
        <f t="shared" si="5"/>
        <v>87.78419343197402</v>
      </c>
      <c r="L105" s="17">
        <f t="shared" si="5"/>
        <v>84.7457627118644</v>
      </c>
    </row>
    <row r="106" spans="1:12" ht="56.25" customHeight="1">
      <c r="A106" s="8">
        <v>749</v>
      </c>
      <c r="B106" s="29" t="s">
        <v>152</v>
      </c>
      <c r="C106" s="13" t="s">
        <v>80</v>
      </c>
      <c r="D106" s="13" t="s">
        <v>76</v>
      </c>
      <c r="E106" s="13" t="s">
        <v>131</v>
      </c>
      <c r="F106" s="13"/>
      <c r="G106" s="10">
        <f>G107</f>
        <v>12160</v>
      </c>
      <c r="H106" s="10">
        <f>H107</f>
        <v>12160</v>
      </c>
      <c r="I106" s="10">
        <f>I107</f>
        <v>10000</v>
      </c>
      <c r="J106" s="10">
        <f>J107</f>
        <v>10000</v>
      </c>
      <c r="K106" s="18">
        <f t="shared" si="5"/>
        <v>82.23684210526315</v>
      </c>
      <c r="L106" s="18">
        <f t="shared" si="5"/>
        <v>82.23684210526315</v>
      </c>
    </row>
    <row r="107" spans="1:12" ht="52.5" customHeight="1">
      <c r="A107" s="8">
        <v>749</v>
      </c>
      <c r="B107" s="9" t="s">
        <v>9</v>
      </c>
      <c r="C107" s="13" t="s">
        <v>80</v>
      </c>
      <c r="D107" s="13" t="s">
        <v>76</v>
      </c>
      <c r="E107" s="13" t="s">
        <v>131</v>
      </c>
      <c r="F107" s="13" t="s">
        <v>81</v>
      </c>
      <c r="G107" s="10">
        <v>12160</v>
      </c>
      <c r="H107" s="10">
        <v>12160</v>
      </c>
      <c r="I107" s="10">
        <v>10000</v>
      </c>
      <c r="J107" s="10">
        <v>10000</v>
      </c>
      <c r="K107" s="18">
        <f>I107/G107*100</f>
        <v>82.23684210526315</v>
      </c>
      <c r="L107" s="18">
        <f>J107/H107*100</f>
        <v>82.23684210526315</v>
      </c>
    </row>
    <row r="108" spans="1:12" ht="51" customHeight="1">
      <c r="A108" s="8">
        <v>749</v>
      </c>
      <c r="B108" s="29" t="s">
        <v>152</v>
      </c>
      <c r="C108" s="13" t="s">
        <v>80</v>
      </c>
      <c r="D108" s="13" t="s">
        <v>76</v>
      </c>
      <c r="E108" s="13" t="s">
        <v>153</v>
      </c>
      <c r="F108" s="13"/>
      <c r="G108" s="10">
        <f>G109</f>
        <v>8899.6</v>
      </c>
      <c r="H108" s="10">
        <f>H109</f>
        <v>2000</v>
      </c>
      <c r="I108" s="10">
        <f>I109</f>
        <v>8487</v>
      </c>
      <c r="J108" s="10">
        <f>J109</f>
        <v>2000</v>
      </c>
      <c r="K108" s="18">
        <f aca="true" t="shared" si="6" ref="K108:L121">I108/G108*100</f>
        <v>95.3638365769248</v>
      </c>
      <c r="L108" s="18">
        <f>J108/H108*100</f>
        <v>100</v>
      </c>
    </row>
    <row r="109" spans="1:12" ht="54" customHeight="1">
      <c r="A109" s="8">
        <v>749</v>
      </c>
      <c r="B109" s="9" t="s">
        <v>9</v>
      </c>
      <c r="C109" s="13" t="s">
        <v>80</v>
      </c>
      <c r="D109" s="13" t="s">
        <v>76</v>
      </c>
      <c r="E109" s="13" t="s">
        <v>153</v>
      </c>
      <c r="F109" s="13" t="s">
        <v>81</v>
      </c>
      <c r="G109" s="10">
        <v>8899.6</v>
      </c>
      <c r="H109" s="10">
        <v>2000</v>
      </c>
      <c r="I109" s="10">
        <v>8487</v>
      </c>
      <c r="J109" s="10">
        <v>2000</v>
      </c>
      <c r="K109" s="18">
        <f t="shared" si="6"/>
        <v>95.3638365769248</v>
      </c>
      <c r="L109" s="18">
        <f>J109/H109*100</f>
        <v>100</v>
      </c>
    </row>
    <row r="110" spans="1:12" ht="31.5" customHeight="1">
      <c r="A110" s="1">
        <v>749</v>
      </c>
      <c r="B110" s="25" t="s">
        <v>49</v>
      </c>
      <c r="C110" s="12" t="s">
        <v>93</v>
      </c>
      <c r="D110" s="12" t="s">
        <v>80</v>
      </c>
      <c r="E110" s="12"/>
      <c r="F110" s="12"/>
      <c r="G110" s="2">
        <f>G111+G113</f>
        <v>338.1</v>
      </c>
      <c r="H110" s="2">
        <f>H111+H113</f>
        <v>270.5</v>
      </c>
      <c r="I110" s="2">
        <f>I111+I113</f>
        <v>336</v>
      </c>
      <c r="J110" s="2">
        <f>J111+J113</f>
        <v>269</v>
      </c>
      <c r="K110" s="17">
        <f t="shared" si="6"/>
        <v>99.37888198757764</v>
      </c>
      <c r="L110" s="17">
        <f t="shared" si="6"/>
        <v>99.44547134935306</v>
      </c>
    </row>
    <row r="111" spans="1:12" ht="33" customHeight="1">
      <c r="A111" s="23">
        <v>749</v>
      </c>
      <c r="B111" s="27" t="s">
        <v>154</v>
      </c>
      <c r="C111" s="13" t="s">
        <v>93</v>
      </c>
      <c r="D111" s="13" t="s">
        <v>80</v>
      </c>
      <c r="E111" s="13" t="s">
        <v>155</v>
      </c>
      <c r="F111" s="13"/>
      <c r="G111" s="10">
        <f>G112</f>
        <v>270.5</v>
      </c>
      <c r="H111" s="10">
        <f>H112</f>
        <v>270.5</v>
      </c>
      <c r="I111" s="10">
        <f>I112</f>
        <v>269</v>
      </c>
      <c r="J111" s="10">
        <f>J112</f>
        <v>269</v>
      </c>
      <c r="K111" s="18">
        <f t="shared" si="6"/>
        <v>99.44547134935306</v>
      </c>
      <c r="L111" s="18">
        <f t="shared" si="6"/>
        <v>99.44547134935306</v>
      </c>
    </row>
    <row r="112" spans="1:12" ht="51.75" customHeight="1">
      <c r="A112" s="23">
        <v>749</v>
      </c>
      <c r="B112" s="29" t="s">
        <v>9</v>
      </c>
      <c r="C112" s="13" t="s">
        <v>93</v>
      </c>
      <c r="D112" s="13" t="s">
        <v>80</v>
      </c>
      <c r="E112" s="13" t="s">
        <v>155</v>
      </c>
      <c r="F112" s="13" t="s">
        <v>81</v>
      </c>
      <c r="G112" s="10">
        <v>270.5</v>
      </c>
      <c r="H112" s="10">
        <v>270.5</v>
      </c>
      <c r="I112" s="10">
        <v>269</v>
      </c>
      <c r="J112" s="10">
        <v>269</v>
      </c>
      <c r="K112" s="18">
        <f t="shared" si="6"/>
        <v>99.44547134935306</v>
      </c>
      <c r="L112" s="18">
        <f t="shared" si="6"/>
        <v>99.44547134935306</v>
      </c>
    </row>
    <row r="113" spans="1:12" ht="34.5" customHeight="1">
      <c r="A113" s="23">
        <v>749</v>
      </c>
      <c r="B113" s="27" t="s">
        <v>154</v>
      </c>
      <c r="C113" s="13" t="s">
        <v>93</v>
      </c>
      <c r="D113" s="13" t="s">
        <v>80</v>
      </c>
      <c r="E113" s="13" t="s">
        <v>155</v>
      </c>
      <c r="F113" s="13"/>
      <c r="G113" s="10">
        <f>G114</f>
        <v>67.6</v>
      </c>
      <c r="H113" s="10"/>
      <c r="I113" s="10">
        <f>I114</f>
        <v>67</v>
      </c>
      <c r="J113" s="10"/>
      <c r="K113" s="18">
        <f t="shared" si="6"/>
        <v>99.11242603550296</v>
      </c>
      <c r="L113" s="18"/>
    </row>
    <row r="114" spans="1:12" ht="54" customHeight="1">
      <c r="A114" s="23">
        <v>749</v>
      </c>
      <c r="B114" s="29" t="s">
        <v>9</v>
      </c>
      <c r="C114" s="13" t="s">
        <v>93</v>
      </c>
      <c r="D114" s="13" t="s">
        <v>80</v>
      </c>
      <c r="E114" s="13" t="s">
        <v>155</v>
      </c>
      <c r="F114" s="13" t="s">
        <v>81</v>
      </c>
      <c r="G114" s="10">
        <v>67.6</v>
      </c>
      <c r="H114" s="10"/>
      <c r="I114" s="10">
        <v>67</v>
      </c>
      <c r="J114" s="10"/>
      <c r="K114" s="18">
        <f t="shared" si="6"/>
        <v>99.11242603550296</v>
      </c>
      <c r="L114" s="18"/>
    </row>
    <row r="115" spans="1:12" ht="22.5" customHeight="1">
      <c r="A115" s="1">
        <v>749</v>
      </c>
      <c r="B115" s="6" t="s">
        <v>35</v>
      </c>
      <c r="C115" s="12" t="s">
        <v>90</v>
      </c>
      <c r="D115" s="12" t="s">
        <v>78</v>
      </c>
      <c r="E115" s="12"/>
      <c r="F115" s="12"/>
      <c r="G115" s="2">
        <f>G116+G118+G120+G122+G124</f>
        <v>109781.8</v>
      </c>
      <c r="H115" s="17">
        <f>H116+H118+H120+H122+H124</f>
        <v>102320.3</v>
      </c>
      <c r="I115" s="2">
        <f>I116+I118+I120+I122+I124</f>
        <v>91004</v>
      </c>
      <c r="J115" s="2">
        <f>J116+J118+J120+J122+J124</f>
        <v>84118</v>
      </c>
      <c r="K115" s="17">
        <f t="shared" si="6"/>
        <v>82.89534330827149</v>
      </c>
      <c r="L115" s="17">
        <f t="shared" si="6"/>
        <v>82.21047045405457</v>
      </c>
    </row>
    <row r="116" spans="1:12" ht="57" customHeight="1">
      <c r="A116" s="8">
        <v>749</v>
      </c>
      <c r="B116" s="27" t="s">
        <v>156</v>
      </c>
      <c r="C116" s="13" t="s">
        <v>90</v>
      </c>
      <c r="D116" s="13" t="s">
        <v>78</v>
      </c>
      <c r="E116" s="13" t="s">
        <v>157</v>
      </c>
      <c r="F116" s="13"/>
      <c r="G116" s="10">
        <f>G117</f>
        <v>12668</v>
      </c>
      <c r="H116" s="10">
        <f>H117</f>
        <v>12668</v>
      </c>
      <c r="I116" s="10">
        <f>I117</f>
        <v>12531</v>
      </c>
      <c r="J116" s="10">
        <f>J117</f>
        <v>12531</v>
      </c>
      <c r="K116" s="18">
        <f t="shared" si="6"/>
        <v>98.9185348910641</v>
      </c>
      <c r="L116" s="18">
        <f t="shared" si="6"/>
        <v>98.9185348910641</v>
      </c>
    </row>
    <row r="117" spans="1:12" ht="51.75" customHeight="1">
      <c r="A117" s="8">
        <v>749</v>
      </c>
      <c r="B117" s="11" t="s">
        <v>9</v>
      </c>
      <c r="C117" s="13" t="s">
        <v>90</v>
      </c>
      <c r="D117" s="13" t="s">
        <v>78</v>
      </c>
      <c r="E117" s="13" t="s">
        <v>157</v>
      </c>
      <c r="F117" s="13" t="s">
        <v>81</v>
      </c>
      <c r="G117" s="10">
        <v>12668</v>
      </c>
      <c r="H117" s="10">
        <v>12668</v>
      </c>
      <c r="I117" s="10">
        <v>12531</v>
      </c>
      <c r="J117" s="10">
        <v>12531</v>
      </c>
      <c r="K117" s="18">
        <f t="shared" si="6"/>
        <v>98.9185348910641</v>
      </c>
      <c r="L117" s="18">
        <f t="shared" si="6"/>
        <v>98.9185348910641</v>
      </c>
    </row>
    <row r="118" spans="1:12" ht="55.5" customHeight="1">
      <c r="A118" s="8">
        <v>749</v>
      </c>
      <c r="B118" s="27" t="s">
        <v>156</v>
      </c>
      <c r="C118" s="13" t="s">
        <v>90</v>
      </c>
      <c r="D118" s="13" t="s">
        <v>78</v>
      </c>
      <c r="E118" s="13" t="s">
        <v>158</v>
      </c>
      <c r="F118" s="13"/>
      <c r="G118" s="10">
        <f>G119</f>
        <v>61041.3</v>
      </c>
      <c r="H118" s="10">
        <f>H119</f>
        <v>61041.3</v>
      </c>
      <c r="I118" s="10">
        <f>I119</f>
        <v>59105</v>
      </c>
      <c r="J118" s="10">
        <f>J119</f>
        <v>59105</v>
      </c>
      <c r="K118" s="18">
        <f t="shared" si="6"/>
        <v>96.8278853825197</v>
      </c>
      <c r="L118" s="18">
        <f t="shared" si="6"/>
        <v>96.8278853825197</v>
      </c>
    </row>
    <row r="119" spans="1:12" ht="72.75" customHeight="1">
      <c r="A119" s="8">
        <v>749</v>
      </c>
      <c r="B119" s="9" t="s">
        <v>33</v>
      </c>
      <c r="C119" s="13" t="s">
        <v>90</v>
      </c>
      <c r="D119" s="13" t="s">
        <v>78</v>
      </c>
      <c r="E119" s="13" t="s">
        <v>158</v>
      </c>
      <c r="F119" s="13" t="s">
        <v>89</v>
      </c>
      <c r="G119" s="10">
        <v>61041.3</v>
      </c>
      <c r="H119" s="10">
        <v>61041.3</v>
      </c>
      <c r="I119" s="10">
        <v>59105</v>
      </c>
      <c r="J119" s="10">
        <v>59105</v>
      </c>
      <c r="K119" s="18">
        <f aca="true" t="shared" si="7" ref="K119:L145">I119/G119*100</f>
        <v>96.8278853825197</v>
      </c>
      <c r="L119" s="18">
        <f t="shared" si="6"/>
        <v>96.8278853825197</v>
      </c>
    </row>
    <row r="120" spans="1:12" ht="57" customHeight="1">
      <c r="A120" s="24">
        <v>749</v>
      </c>
      <c r="B120" s="27" t="s">
        <v>146</v>
      </c>
      <c r="C120" s="28" t="s">
        <v>90</v>
      </c>
      <c r="D120" s="28" t="s">
        <v>78</v>
      </c>
      <c r="E120" s="28" t="s">
        <v>147</v>
      </c>
      <c r="F120" s="28"/>
      <c r="G120" s="10">
        <f>G121</f>
        <v>28611</v>
      </c>
      <c r="H120" s="10">
        <f>H121</f>
        <v>28611</v>
      </c>
      <c r="I120" s="10">
        <f>I121</f>
        <v>12482</v>
      </c>
      <c r="J120" s="10">
        <f>J121</f>
        <v>12482</v>
      </c>
      <c r="K120" s="18">
        <f t="shared" si="7"/>
        <v>43.62657719059103</v>
      </c>
      <c r="L120" s="18">
        <f t="shared" si="6"/>
        <v>43.62657719059103</v>
      </c>
    </row>
    <row r="121" spans="1:12" ht="70.5" customHeight="1">
      <c r="A121" s="24">
        <v>749</v>
      </c>
      <c r="B121" s="27" t="s">
        <v>33</v>
      </c>
      <c r="C121" s="28" t="s">
        <v>90</v>
      </c>
      <c r="D121" s="28" t="s">
        <v>78</v>
      </c>
      <c r="E121" s="28" t="s">
        <v>147</v>
      </c>
      <c r="F121" s="28" t="s">
        <v>89</v>
      </c>
      <c r="G121" s="10">
        <v>28611</v>
      </c>
      <c r="H121" s="10">
        <v>28611</v>
      </c>
      <c r="I121" s="10">
        <v>12482</v>
      </c>
      <c r="J121" s="10">
        <v>12482</v>
      </c>
      <c r="K121" s="18">
        <f t="shared" si="7"/>
        <v>43.62657719059103</v>
      </c>
      <c r="L121" s="18">
        <f t="shared" si="6"/>
        <v>43.62657719059103</v>
      </c>
    </row>
    <row r="122" spans="1:12" ht="53.25" customHeight="1">
      <c r="A122" s="24">
        <v>749</v>
      </c>
      <c r="B122" s="27" t="s">
        <v>146</v>
      </c>
      <c r="C122" s="28" t="s">
        <v>90</v>
      </c>
      <c r="D122" s="28" t="s">
        <v>78</v>
      </c>
      <c r="E122" s="28" t="s">
        <v>151</v>
      </c>
      <c r="F122" s="28"/>
      <c r="G122" s="10">
        <f>G123</f>
        <v>1506</v>
      </c>
      <c r="H122" s="10"/>
      <c r="I122" s="10">
        <f>I123</f>
        <v>1506</v>
      </c>
      <c r="J122" s="10"/>
      <c r="K122" s="18">
        <f t="shared" si="7"/>
        <v>100</v>
      </c>
      <c r="L122" s="18"/>
    </row>
    <row r="123" spans="1:12" ht="53.25" customHeight="1">
      <c r="A123" s="24">
        <v>749</v>
      </c>
      <c r="B123" s="27" t="s">
        <v>33</v>
      </c>
      <c r="C123" s="28" t="s">
        <v>90</v>
      </c>
      <c r="D123" s="28" t="s">
        <v>78</v>
      </c>
      <c r="E123" s="28" t="s">
        <v>151</v>
      </c>
      <c r="F123" s="28" t="s">
        <v>89</v>
      </c>
      <c r="G123" s="10">
        <v>1506</v>
      </c>
      <c r="H123" s="10"/>
      <c r="I123" s="10">
        <v>1506</v>
      </c>
      <c r="J123" s="10"/>
      <c r="K123" s="18">
        <f t="shared" si="7"/>
        <v>100</v>
      </c>
      <c r="L123" s="18"/>
    </row>
    <row r="124" spans="1:12" ht="53.25" customHeight="1">
      <c r="A124" s="24">
        <v>749</v>
      </c>
      <c r="B124" s="27" t="s">
        <v>156</v>
      </c>
      <c r="C124" s="13" t="s">
        <v>90</v>
      </c>
      <c r="D124" s="13" t="s">
        <v>78</v>
      </c>
      <c r="E124" s="13" t="s">
        <v>159</v>
      </c>
      <c r="F124" s="13"/>
      <c r="G124" s="10">
        <f>G125+G126</f>
        <v>5955.5</v>
      </c>
      <c r="H124" s="10"/>
      <c r="I124" s="10">
        <f>I125+I126</f>
        <v>5380</v>
      </c>
      <c r="J124" s="10"/>
      <c r="K124" s="18">
        <f t="shared" si="7"/>
        <v>90.33666358827975</v>
      </c>
      <c r="L124" s="18"/>
    </row>
    <row r="125" spans="1:12" ht="55.5" customHeight="1">
      <c r="A125" s="24">
        <v>749</v>
      </c>
      <c r="B125" s="11" t="s">
        <v>9</v>
      </c>
      <c r="C125" s="13" t="s">
        <v>90</v>
      </c>
      <c r="D125" s="13" t="s">
        <v>78</v>
      </c>
      <c r="E125" s="13" t="s">
        <v>159</v>
      </c>
      <c r="F125" s="13" t="s">
        <v>81</v>
      </c>
      <c r="G125" s="10">
        <v>2236</v>
      </c>
      <c r="H125" s="10"/>
      <c r="I125" s="10">
        <v>2236</v>
      </c>
      <c r="J125" s="10"/>
      <c r="K125" s="18">
        <f t="shared" si="7"/>
        <v>100</v>
      </c>
      <c r="L125" s="18"/>
    </row>
    <row r="126" spans="1:12" ht="67.5" customHeight="1">
      <c r="A126" s="24">
        <v>749</v>
      </c>
      <c r="B126" s="27" t="s">
        <v>33</v>
      </c>
      <c r="C126" s="28" t="s">
        <v>90</v>
      </c>
      <c r="D126" s="28" t="s">
        <v>78</v>
      </c>
      <c r="E126" s="28" t="s">
        <v>159</v>
      </c>
      <c r="F126" s="28" t="s">
        <v>89</v>
      </c>
      <c r="G126" s="10">
        <v>3719.5</v>
      </c>
      <c r="H126" s="10"/>
      <c r="I126" s="10">
        <v>3144</v>
      </c>
      <c r="J126" s="10"/>
      <c r="K126" s="18">
        <f t="shared" si="7"/>
        <v>84.52749025406641</v>
      </c>
      <c r="L126" s="18"/>
    </row>
    <row r="127" spans="1:12" ht="20.25" customHeight="1">
      <c r="A127" s="1">
        <v>749</v>
      </c>
      <c r="B127" s="30" t="s">
        <v>62</v>
      </c>
      <c r="C127" s="26" t="s">
        <v>90</v>
      </c>
      <c r="D127" s="26" t="s">
        <v>90</v>
      </c>
      <c r="E127" s="28"/>
      <c r="F127" s="28"/>
      <c r="G127" s="2">
        <f aca="true" t="shared" si="8" ref="G127:J128">G128</f>
        <v>2568.9</v>
      </c>
      <c r="H127" s="2">
        <f t="shared" si="8"/>
        <v>2568.9</v>
      </c>
      <c r="I127" s="2">
        <f t="shared" si="8"/>
        <v>1683</v>
      </c>
      <c r="J127" s="2">
        <f t="shared" si="8"/>
        <v>1683</v>
      </c>
      <c r="K127" s="17">
        <f t="shared" si="7"/>
        <v>65.51442251547354</v>
      </c>
      <c r="L127" s="17">
        <f t="shared" si="7"/>
        <v>65.51442251547354</v>
      </c>
    </row>
    <row r="128" spans="1:12" ht="20.25" customHeight="1">
      <c r="A128" s="24">
        <v>749</v>
      </c>
      <c r="B128" s="29" t="s">
        <v>18</v>
      </c>
      <c r="C128" s="28" t="s">
        <v>90</v>
      </c>
      <c r="D128" s="28" t="s">
        <v>90</v>
      </c>
      <c r="E128" s="28" t="s">
        <v>111</v>
      </c>
      <c r="F128" s="28"/>
      <c r="G128" s="10">
        <f t="shared" si="8"/>
        <v>2568.9</v>
      </c>
      <c r="H128" s="10">
        <f t="shared" si="8"/>
        <v>2568.9</v>
      </c>
      <c r="I128" s="10">
        <f t="shared" si="8"/>
        <v>1683</v>
      </c>
      <c r="J128" s="10">
        <f t="shared" si="8"/>
        <v>1683</v>
      </c>
      <c r="K128" s="18">
        <f t="shared" si="7"/>
        <v>65.51442251547354</v>
      </c>
      <c r="L128" s="18">
        <f t="shared" si="7"/>
        <v>65.51442251547354</v>
      </c>
    </row>
    <row r="129" spans="1:12" ht="50.25" customHeight="1">
      <c r="A129" s="24">
        <v>749</v>
      </c>
      <c r="B129" s="29" t="s">
        <v>9</v>
      </c>
      <c r="C129" s="28" t="s">
        <v>90</v>
      </c>
      <c r="D129" s="28" t="s">
        <v>90</v>
      </c>
      <c r="E129" s="28" t="s">
        <v>111</v>
      </c>
      <c r="F129" s="28" t="s">
        <v>81</v>
      </c>
      <c r="G129" s="10">
        <v>2568.9</v>
      </c>
      <c r="H129" s="10">
        <v>2568.9</v>
      </c>
      <c r="I129" s="10">
        <v>1683</v>
      </c>
      <c r="J129" s="10">
        <v>1683</v>
      </c>
      <c r="K129" s="18">
        <f t="shared" si="7"/>
        <v>65.51442251547354</v>
      </c>
      <c r="L129" s="18">
        <f t="shared" si="7"/>
        <v>65.51442251547354</v>
      </c>
    </row>
    <row r="130" spans="1:12" ht="18.75" customHeight="1">
      <c r="A130" s="1">
        <v>749</v>
      </c>
      <c r="B130" s="6" t="s">
        <v>37</v>
      </c>
      <c r="C130" s="12" t="s">
        <v>79</v>
      </c>
      <c r="D130" s="12" t="s">
        <v>75</v>
      </c>
      <c r="E130" s="12"/>
      <c r="F130" s="12"/>
      <c r="G130" s="2">
        <f>G131+G133</f>
        <v>73937.6</v>
      </c>
      <c r="H130" s="2">
        <f>H131+H133</f>
        <v>67660.1</v>
      </c>
      <c r="I130" s="2">
        <f>I131+I133</f>
        <v>73773</v>
      </c>
      <c r="J130" s="2">
        <f>J131+J133</f>
        <v>67660</v>
      </c>
      <c r="K130" s="17">
        <f t="shared" si="7"/>
        <v>99.77737984462574</v>
      </c>
      <c r="L130" s="17">
        <f t="shared" si="7"/>
        <v>99.99985220240583</v>
      </c>
    </row>
    <row r="131" spans="1:12" ht="70.5" customHeight="1">
      <c r="A131" s="8">
        <v>749</v>
      </c>
      <c r="B131" s="11" t="s">
        <v>38</v>
      </c>
      <c r="C131" s="13" t="s">
        <v>79</v>
      </c>
      <c r="D131" s="13" t="s">
        <v>75</v>
      </c>
      <c r="E131" s="13">
        <v>960100</v>
      </c>
      <c r="F131" s="13"/>
      <c r="G131" s="10">
        <f>G132</f>
        <v>67660.1</v>
      </c>
      <c r="H131" s="10">
        <f>H132</f>
        <v>67660.1</v>
      </c>
      <c r="I131" s="10">
        <f>I132</f>
        <v>67660</v>
      </c>
      <c r="J131" s="10">
        <f>J132</f>
        <v>67660</v>
      </c>
      <c r="K131" s="18">
        <f t="shared" si="7"/>
        <v>99.99985220240583</v>
      </c>
      <c r="L131" s="18">
        <f t="shared" si="7"/>
        <v>99.99985220240583</v>
      </c>
    </row>
    <row r="132" spans="1:12" ht="53.25" customHeight="1">
      <c r="A132" s="8">
        <v>749</v>
      </c>
      <c r="B132" s="11" t="s">
        <v>9</v>
      </c>
      <c r="C132" s="13" t="s">
        <v>79</v>
      </c>
      <c r="D132" s="13" t="s">
        <v>75</v>
      </c>
      <c r="E132" s="13">
        <v>960100</v>
      </c>
      <c r="F132" s="13" t="s">
        <v>81</v>
      </c>
      <c r="G132" s="10">
        <v>67660.1</v>
      </c>
      <c r="H132" s="10">
        <v>67660.1</v>
      </c>
      <c r="I132" s="10">
        <v>67660</v>
      </c>
      <c r="J132" s="10">
        <v>67660</v>
      </c>
      <c r="K132" s="18">
        <f t="shared" si="7"/>
        <v>99.99985220240583</v>
      </c>
      <c r="L132" s="18">
        <f t="shared" si="7"/>
        <v>99.99985220240583</v>
      </c>
    </row>
    <row r="133" spans="1:12" ht="37.5" customHeight="1">
      <c r="A133" s="8">
        <v>749</v>
      </c>
      <c r="B133" s="11" t="s">
        <v>39</v>
      </c>
      <c r="C133" s="13" t="s">
        <v>79</v>
      </c>
      <c r="D133" s="13" t="s">
        <v>75</v>
      </c>
      <c r="E133" s="13">
        <v>4700000</v>
      </c>
      <c r="F133" s="13"/>
      <c r="G133" s="10">
        <f>G134</f>
        <v>6277.5</v>
      </c>
      <c r="H133" s="10"/>
      <c r="I133" s="10">
        <f>I134</f>
        <v>6113</v>
      </c>
      <c r="J133" s="10"/>
      <c r="K133" s="18">
        <f t="shared" si="7"/>
        <v>97.37953006770212</v>
      </c>
      <c r="L133" s="10"/>
    </row>
    <row r="134" spans="1:12" ht="54" customHeight="1">
      <c r="A134" s="8">
        <v>749</v>
      </c>
      <c r="B134" s="11" t="s">
        <v>9</v>
      </c>
      <c r="C134" s="13" t="s">
        <v>79</v>
      </c>
      <c r="D134" s="13" t="s">
        <v>75</v>
      </c>
      <c r="E134" s="13">
        <v>4700000</v>
      </c>
      <c r="F134" s="13" t="s">
        <v>81</v>
      </c>
      <c r="G134" s="10">
        <v>6277.5</v>
      </c>
      <c r="H134" s="10"/>
      <c r="I134" s="10">
        <v>6113</v>
      </c>
      <c r="J134" s="10"/>
      <c r="K134" s="18">
        <f t="shared" si="7"/>
        <v>97.37953006770212</v>
      </c>
      <c r="L134" s="10"/>
    </row>
    <row r="135" spans="1:12" ht="17.25" customHeight="1">
      <c r="A135" s="1">
        <v>749</v>
      </c>
      <c r="B135" s="30" t="s">
        <v>68</v>
      </c>
      <c r="C135" s="26" t="s">
        <v>79</v>
      </c>
      <c r="D135" s="26" t="s">
        <v>78</v>
      </c>
      <c r="E135" s="26"/>
      <c r="F135" s="26"/>
      <c r="G135" s="2">
        <f>G136</f>
        <v>413</v>
      </c>
      <c r="H135" s="2"/>
      <c r="I135" s="2">
        <f>I136</f>
        <v>381</v>
      </c>
      <c r="J135" s="2"/>
      <c r="K135" s="17">
        <f t="shared" si="7"/>
        <v>92.25181598062953</v>
      </c>
      <c r="L135" s="10"/>
    </row>
    <row r="136" spans="1:12" ht="31.5" customHeight="1">
      <c r="A136" s="24">
        <v>749</v>
      </c>
      <c r="B136" s="29" t="s">
        <v>39</v>
      </c>
      <c r="C136" s="28" t="s">
        <v>79</v>
      </c>
      <c r="D136" s="28" t="s">
        <v>78</v>
      </c>
      <c r="E136" s="28" t="s">
        <v>160</v>
      </c>
      <c r="F136" s="28"/>
      <c r="G136" s="10">
        <f>G137</f>
        <v>413</v>
      </c>
      <c r="H136" s="10"/>
      <c r="I136" s="10">
        <f>I137</f>
        <v>381</v>
      </c>
      <c r="J136" s="10"/>
      <c r="K136" s="18">
        <f t="shared" si="7"/>
        <v>92.25181598062953</v>
      </c>
      <c r="L136" s="10"/>
    </row>
    <row r="137" spans="1:12" ht="50.25" customHeight="1">
      <c r="A137" s="24">
        <v>749</v>
      </c>
      <c r="B137" s="29" t="s">
        <v>9</v>
      </c>
      <c r="C137" s="28" t="s">
        <v>79</v>
      </c>
      <c r="D137" s="28" t="s">
        <v>78</v>
      </c>
      <c r="E137" s="28" t="s">
        <v>160</v>
      </c>
      <c r="F137" s="28" t="s">
        <v>81</v>
      </c>
      <c r="G137" s="10">
        <v>413</v>
      </c>
      <c r="H137" s="10"/>
      <c r="I137" s="10">
        <v>381</v>
      </c>
      <c r="J137" s="10"/>
      <c r="K137" s="18">
        <f t="shared" si="7"/>
        <v>92.25181598062953</v>
      </c>
      <c r="L137" s="10"/>
    </row>
    <row r="138" spans="1:12" ht="18.75" customHeight="1">
      <c r="A138" s="1">
        <v>749</v>
      </c>
      <c r="B138" s="6" t="s">
        <v>40</v>
      </c>
      <c r="C138" s="12">
        <v>10</v>
      </c>
      <c r="D138" s="12" t="s">
        <v>76</v>
      </c>
      <c r="E138" s="12"/>
      <c r="F138" s="12"/>
      <c r="G138" s="2">
        <f aca="true" t="shared" si="9" ref="G138:J139">G139</f>
        <v>1233.5</v>
      </c>
      <c r="H138" s="2">
        <f t="shared" si="9"/>
        <v>1171.5</v>
      </c>
      <c r="I138" s="2">
        <f t="shared" si="9"/>
        <v>1233.5</v>
      </c>
      <c r="J138" s="2">
        <f t="shared" si="9"/>
        <v>1171.5</v>
      </c>
      <c r="K138" s="17">
        <f t="shared" si="7"/>
        <v>100</v>
      </c>
      <c r="L138" s="17">
        <f t="shared" si="7"/>
        <v>100</v>
      </c>
    </row>
    <row r="139" spans="1:12" ht="18" customHeight="1">
      <c r="A139" s="8">
        <v>749</v>
      </c>
      <c r="B139" s="11" t="s">
        <v>28</v>
      </c>
      <c r="C139" s="13">
        <v>10</v>
      </c>
      <c r="D139" s="13" t="s">
        <v>76</v>
      </c>
      <c r="E139" s="13">
        <v>5200000</v>
      </c>
      <c r="F139" s="13"/>
      <c r="G139" s="10">
        <f t="shared" si="9"/>
        <v>1233.5</v>
      </c>
      <c r="H139" s="10">
        <f t="shared" si="9"/>
        <v>1171.5</v>
      </c>
      <c r="I139" s="10">
        <f t="shared" si="9"/>
        <v>1233.5</v>
      </c>
      <c r="J139" s="10">
        <f t="shared" si="9"/>
        <v>1171.5</v>
      </c>
      <c r="K139" s="18">
        <f t="shared" si="7"/>
        <v>100</v>
      </c>
      <c r="L139" s="18">
        <f t="shared" si="7"/>
        <v>100</v>
      </c>
    </row>
    <row r="140" spans="1:12" ht="18" customHeight="1">
      <c r="A140" s="8">
        <v>749</v>
      </c>
      <c r="B140" s="11" t="s">
        <v>21</v>
      </c>
      <c r="C140" s="13">
        <v>10</v>
      </c>
      <c r="D140" s="13" t="s">
        <v>76</v>
      </c>
      <c r="E140" s="13">
        <v>5200000</v>
      </c>
      <c r="F140" s="13" t="s">
        <v>86</v>
      </c>
      <c r="G140" s="10">
        <v>1233.5</v>
      </c>
      <c r="H140" s="10">
        <v>1171.5</v>
      </c>
      <c r="I140" s="10">
        <v>1233.5</v>
      </c>
      <c r="J140" s="10">
        <v>1171.5</v>
      </c>
      <c r="K140" s="18">
        <f t="shared" si="7"/>
        <v>100</v>
      </c>
      <c r="L140" s="18">
        <f t="shared" si="7"/>
        <v>100</v>
      </c>
    </row>
    <row r="141" spans="1:12" ht="17.25" customHeight="1">
      <c r="A141" s="1">
        <v>749</v>
      </c>
      <c r="B141" s="6" t="s">
        <v>41</v>
      </c>
      <c r="C141" s="12">
        <v>11</v>
      </c>
      <c r="D141" s="12" t="s">
        <v>78</v>
      </c>
      <c r="E141" s="12"/>
      <c r="F141" s="12"/>
      <c r="G141" s="2">
        <f>G142</f>
        <v>31945</v>
      </c>
      <c r="H141" s="2">
        <f>H142</f>
        <v>31635</v>
      </c>
      <c r="I141" s="2">
        <f>I142</f>
        <v>2070</v>
      </c>
      <c r="J141" s="2">
        <f>J142</f>
        <v>1760</v>
      </c>
      <c r="K141" s="17">
        <f t="shared" si="7"/>
        <v>6.479887306307716</v>
      </c>
      <c r="L141" s="17">
        <f t="shared" si="7"/>
        <v>5.563458195037143</v>
      </c>
    </row>
    <row r="142" spans="1:12" ht="34.5" customHeight="1">
      <c r="A142" s="8">
        <v>749</v>
      </c>
      <c r="B142" s="29" t="s">
        <v>161</v>
      </c>
      <c r="C142" s="28" t="s">
        <v>162</v>
      </c>
      <c r="D142" s="28" t="s">
        <v>78</v>
      </c>
      <c r="E142" s="28" t="s">
        <v>163</v>
      </c>
      <c r="F142" s="13"/>
      <c r="G142" s="10">
        <f>G143+G144</f>
        <v>31945</v>
      </c>
      <c r="H142" s="10">
        <f>H143+H144</f>
        <v>31635</v>
      </c>
      <c r="I142" s="10">
        <f>I143+I144</f>
        <v>2070</v>
      </c>
      <c r="J142" s="10">
        <f>J143+J144</f>
        <v>1760</v>
      </c>
      <c r="K142" s="18">
        <f t="shared" si="7"/>
        <v>6.479887306307716</v>
      </c>
      <c r="L142" s="18">
        <f t="shared" si="7"/>
        <v>5.563458195037143</v>
      </c>
    </row>
    <row r="143" spans="1:12" ht="53.25" customHeight="1">
      <c r="A143" s="8">
        <v>749</v>
      </c>
      <c r="B143" s="29" t="s">
        <v>9</v>
      </c>
      <c r="C143" s="28" t="s">
        <v>162</v>
      </c>
      <c r="D143" s="28" t="s">
        <v>78</v>
      </c>
      <c r="E143" s="28" t="s">
        <v>163</v>
      </c>
      <c r="F143" s="13" t="s">
        <v>81</v>
      </c>
      <c r="G143" s="10">
        <v>2070</v>
      </c>
      <c r="H143" s="10">
        <v>1760</v>
      </c>
      <c r="I143" s="10">
        <v>2070</v>
      </c>
      <c r="J143" s="10">
        <v>1760</v>
      </c>
      <c r="K143" s="18">
        <f t="shared" si="7"/>
        <v>100</v>
      </c>
      <c r="L143" s="18">
        <f t="shared" si="7"/>
        <v>100</v>
      </c>
    </row>
    <row r="144" spans="1:12" ht="48.75" customHeight="1">
      <c r="A144" s="24">
        <v>749</v>
      </c>
      <c r="B144" s="29" t="s">
        <v>17</v>
      </c>
      <c r="C144" s="28" t="s">
        <v>162</v>
      </c>
      <c r="D144" s="28" t="s">
        <v>78</v>
      </c>
      <c r="E144" s="28" t="s">
        <v>163</v>
      </c>
      <c r="F144" s="28" t="s">
        <v>85</v>
      </c>
      <c r="G144" s="10">
        <v>29875</v>
      </c>
      <c r="H144" s="10">
        <v>29875</v>
      </c>
      <c r="I144" s="10"/>
      <c r="J144" s="10"/>
      <c r="K144" s="18"/>
      <c r="L144" s="18"/>
    </row>
    <row r="145" spans="1:12" ht="37.5" customHeight="1">
      <c r="A145" s="3">
        <v>750</v>
      </c>
      <c r="B145" s="7" t="s">
        <v>42</v>
      </c>
      <c r="C145" s="14"/>
      <c r="D145" s="14"/>
      <c r="E145" s="14"/>
      <c r="F145" s="14"/>
      <c r="G145" s="5">
        <f>G146+G152+G155+G159+G162+G168+G178+G183+G149+G187</f>
        <v>88386</v>
      </c>
      <c r="H145" s="5">
        <f>H146+H152+H155+H159+H162+H168+H178+H183+H149+H187</f>
        <v>24773.4</v>
      </c>
      <c r="I145" s="5">
        <f>I146+I152+I155+I159+I162+I168+I178+I183+I149+I187</f>
        <v>87940.5</v>
      </c>
      <c r="J145" s="5">
        <f>J146+J152+J155+J159+J162+J168+J178+J183+J149+J187</f>
        <v>24773.4</v>
      </c>
      <c r="K145" s="16">
        <f t="shared" si="7"/>
        <v>99.49596089878487</v>
      </c>
      <c r="L145" s="16">
        <f t="shared" si="7"/>
        <v>100</v>
      </c>
    </row>
    <row r="146" spans="1:12" ht="19.5" customHeight="1">
      <c r="A146" s="1">
        <v>750</v>
      </c>
      <c r="B146" s="4" t="s">
        <v>13</v>
      </c>
      <c r="C146" s="12" t="s">
        <v>75</v>
      </c>
      <c r="D146" s="12">
        <v>13</v>
      </c>
      <c r="E146" s="12"/>
      <c r="F146" s="12"/>
      <c r="G146" s="2">
        <f>G147</f>
        <v>985</v>
      </c>
      <c r="H146" s="2"/>
      <c r="I146" s="2">
        <f>I147</f>
        <v>933</v>
      </c>
      <c r="J146" s="2"/>
      <c r="K146" s="17">
        <f aca="true" t="shared" si="10" ref="K146:L167">I146/G146*100</f>
        <v>94.72081218274113</v>
      </c>
      <c r="L146" s="2"/>
    </row>
    <row r="147" spans="1:12" ht="51" customHeight="1">
      <c r="A147" s="8">
        <v>750</v>
      </c>
      <c r="B147" s="9" t="s">
        <v>43</v>
      </c>
      <c r="C147" s="13" t="s">
        <v>75</v>
      </c>
      <c r="D147" s="13">
        <v>13</v>
      </c>
      <c r="E147" s="13" t="s">
        <v>91</v>
      </c>
      <c r="F147" s="13"/>
      <c r="G147" s="10">
        <f>G148</f>
        <v>985</v>
      </c>
      <c r="H147" s="10"/>
      <c r="I147" s="10">
        <f>I148</f>
        <v>933</v>
      </c>
      <c r="J147" s="10"/>
      <c r="K147" s="18">
        <f t="shared" si="10"/>
        <v>94.72081218274113</v>
      </c>
      <c r="L147" s="10"/>
    </row>
    <row r="148" spans="1:12" ht="53.25" customHeight="1">
      <c r="A148" s="8">
        <v>750</v>
      </c>
      <c r="B148" s="9" t="s">
        <v>9</v>
      </c>
      <c r="C148" s="13" t="s">
        <v>75</v>
      </c>
      <c r="D148" s="13">
        <v>13</v>
      </c>
      <c r="E148" s="13" t="s">
        <v>91</v>
      </c>
      <c r="F148" s="13" t="s">
        <v>81</v>
      </c>
      <c r="G148" s="10">
        <v>985</v>
      </c>
      <c r="H148" s="10"/>
      <c r="I148" s="10">
        <v>933</v>
      </c>
      <c r="J148" s="10"/>
      <c r="K148" s="18">
        <f t="shared" si="10"/>
        <v>94.72081218274113</v>
      </c>
      <c r="L148" s="10"/>
    </row>
    <row r="149" spans="1:12" ht="56.25" customHeight="1">
      <c r="A149" s="1">
        <v>750</v>
      </c>
      <c r="B149" s="30" t="s">
        <v>164</v>
      </c>
      <c r="C149" s="26" t="s">
        <v>76</v>
      </c>
      <c r="D149" s="26" t="s">
        <v>79</v>
      </c>
      <c r="E149" s="26"/>
      <c r="F149" s="26"/>
      <c r="G149" s="2">
        <f>G150</f>
        <v>115</v>
      </c>
      <c r="H149" s="2"/>
      <c r="I149" s="2">
        <f>I150</f>
        <v>115</v>
      </c>
      <c r="J149" s="2"/>
      <c r="K149" s="17">
        <f t="shared" si="10"/>
        <v>100</v>
      </c>
      <c r="L149" s="10"/>
    </row>
    <row r="150" spans="1:12" ht="54" customHeight="1">
      <c r="A150" s="24">
        <v>750</v>
      </c>
      <c r="B150" s="29" t="s">
        <v>165</v>
      </c>
      <c r="C150" s="28" t="s">
        <v>76</v>
      </c>
      <c r="D150" s="28" t="s">
        <v>79</v>
      </c>
      <c r="E150" s="28" t="s">
        <v>166</v>
      </c>
      <c r="F150" s="28"/>
      <c r="G150" s="10">
        <f>G151</f>
        <v>115</v>
      </c>
      <c r="H150" s="10"/>
      <c r="I150" s="10">
        <f>I151</f>
        <v>115</v>
      </c>
      <c r="J150" s="10"/>
      <c r="K150" s="18">
        <f t="shared" si="10"/>
        <v>100</v>
      </c>
      <c r="L150" s="10"/>
    </row>
    <row r="151" spans="1:12" ht="54.75" customHeight="1">
      <c r="A151" s="24">
        <v>750</v>
      </c>
      <c r="B151" s="29" t="s">
        <v>9</v>
      </c>
      <c r="C151" s="28" t="s">
        <v>76</v>
      </c>
      <c r="D151" s="28" t="s">
        <v>79</v>
      </c>
      <c r="E151" s="28" t="s">
        <v>166</v>
      </c>
      <c r="F151" s="28" t="s">
        <v>81</v>
      </c>
      <c r="G151" s="10">
        <v>115</v>
      </c>
      <c r="H151" s="10"/>
      <c r="I151" s="10">
        <v>115</v>
      </c>
      <c r="J151" s="10"/>
      <c r="K151" s="18">
        <f t="shared" si="10"/>
        <v>100</v>
      </c>
      <c r="L151" s="10"/>
    </row>
    <row r="152" spans="1:12" ht="21" customHeight="1">
      <c r="A152" s="1">
        <v>750</v>
      </c>
      <c r="B152" s="30" t="s">
        <v>128</v>
      </c>
      <c r="C152" s="12" t="s">
        <v>76</v>
      </c>
      <c r="D152" s="12" t="s">
        <v>126</v>
      </c>
      <c r="E152" s="12"/>
      <c r="F152" s="12"/>
      <c r="G152" s="2">
        <f>G153</f>
        <v>122</v>
      </c>
      <c r="H152" s="2"/>
      <c r="I152" s="2">
        <f>I153</f>
        <v>98.2</v>
      </c>
      <c r="J152" s="2"/>
      <c r="K152" s="17">
        <f t="shared" si="10"/>
        <v>80.49180327868852</v>
      </c>
      <c r="L152" s="10"/>
    </row>
    <row r="153" spans="1:12" ht="51" customHeight="1">
      <c r="A153" s="8">
        <v>750</v>
      </c>
      <c r="B153" s="9" t="s">
        <v>44</v>
      </c>
      <c r="C153" s="13" t="s">
        <v>76</v>
      </c>
      <c r="D153" s="13" t="s">
        <v>126</v>
      </c>
      <c r="E153" s="13">
        <v>2470000</v>
      </c>
      <c r="F153" s="13"/>
      <c r="G153" s="10">
        <f>G154</f>
        <v>122</v>
      </c>
      <c r="H153" s="10"/>
      <c r="I153" s="10">
        <f>I154</f>
        <v>98.2</v>
      </c>
      <c r="J153" s="10"/>
      <c r="K153" s="18">
        <f t="shared" si="10"/>
        <v>80.49180327868852</v>
      </c>
      <c r="L153" s="10"/>
    </row>
    <row r="154" spans="1:12" ht="51.75" customHeight="1">
      <c r="A154" s="8">
        <v>750</v>
      </c>
      <c r="B154" s="9" t="s">
        <v>9</v>
      </c>
      <c r="C154" s="13" t="s">
        <v>76</v>
      </c>
      <c r="D154" s="13" t="s">
        <v>126</v>
      </c>
      <c r="E154" s="13">
        <v>2470000</v>
      </c>
      <c r="F154" s="13" t="s">
        <v>81</v>
      </c>
      <c r="G154" s="10">
        <v>122</v>
      </c>
      <c r="H154" s="10"/>
      <c r="I154" s="10">
        <v>98.2</v>
      </c>
      <c r="J154" s="10"/>
      <c r="K154" s="18">
        <f t="shared" si="10"/>
        <v>80.49180327868852</v>
      </c>
      <c r="L154" s="10"/>
    </row>
    <row r="155" spans="1:12" ht="18.75" customHeight="1">
      <c r="A155" s="1">
        <v>750</v>
      </c>
      <c r="B155" s="4" t="s">
        <v>45</v>
      </c>
      <c r="C155" s="12" t="s">
        <v>77</v>
      </c>
      <c r="D155" s="12" t="s">
        <v>92</v>
      </c>
      <c r="E155" s="12"/>
      <c r="F155" s="12"/>
      <c r="G155" s="2">
        <f>G156</f>
        <v>5595.3</v>
      </c>
      <c r="H155" s="2"/>
      <c r="I155" s="2">
        <f>I156</f>
        <v>5595.3</v>
      </c>
      <c r="J155" s="2"/>
      <c r="K155" s="17">
        <f t="shared" si="10"/>
        <v>100</v>
      </c>
      <c r="L155" s="2"/>
    </row>
    <row r="156" spans="1:12" ht="17.25" customHeight="1">
      <c r="A156" s="8">
        <v>750</v>
      </c>
      <c r="B156" s="9" t="s">
        <v>46</v>
      </c>
      <c r="C156" s="13" t="s">
        <v>77</v>
      </c>
      <c r="D156" s="13" t="s">
        <v>92</v>
      </c>
      <c r="E156" s="13">
        <v>3030000</v>
      </c>
      <c r="F156" s="13"/>
      <c r="G156" s="10">
        <f>G157+G158</f>
        <v>5595.3</v>
      </c>
      <c r="H156" s="10"/>
      <c r="I156" s="10">
        <f>I157+I158</f>
        <v>5595.3</v>
      </c>
      <c r="J156" s="10"/>
      <c r="K156" s="18">
        <f t="shared" si="10"/>
        <v>100</v>
      </c>
      <c r="L156" s="10"/>
    </row>
    <row r="157" spans="1:12" ht="51" customHeight="1">
      <c r="A157" s="24">
        <v>750</v>
      </c>
      <c r="B157" s="9" t="s">
        <v>9</v>
      </c>
      <c r="C157" s="13" t="s">
        <v>77</v>
      </c>
      <c r="D157" s="13" t="s">
        <v>92</v>
      </c>
      <c r="E157" s="13" t="s">
        <v>167</v>
      </c>
      <c r="F157" s="13" t="s">
        <v>81</v>
      </c>
      <c r="G157" s="10">
        <v>290.7</v>
      </c>
      <c r="H157" s="10"/>
      <c r="I157" s="10">
        <v>290.7</v>
      </c>
      <c r="J157" s="10"/>
      <c r="K157" s="18"/>
      <c r="L157" s="10"/>
    </row>
    <row r="158" spans="1:12" ht="87" customHeight="1">
      <c r="A158" s="8">
        <v>750</v>
      </c>
      <c r="B158" s="9" t="s">
        <v>26</v>
      </c>
      <c r="C158" s="13" t="s">
        <v>77</v>
      </c>
      <c r="D158" s="13" t="s">
        <v>92</v>
      </c>
      <c r="E158" s="13">
        <v>3030000</v>
      </c>
      <c r="F158" s="13" t="s">
        <v>87</v>
      </c>
      <c r="G158" s="10">
        <v>5304.6</v>
      </c>
      <c r="H158" s="10"/>
      <c r="I158" s="10">
        <v>5304.6</v>
      </c>
      <c r="J158" s="10"/>
      <c r="K158" s="18">
        <f t="shared" si="10"/>
        <v>100</v>
      </c>
      <c r="L158" s="10"/>
    </row>
    <row r="159" spans="1:12" ht="19.5" customHeight="1">
      <c r="A159" s="1">
        <v>750</v>
      </c>
      <c r="B159" s="4" t="s">
        <v>30</v>
      </c>
      <c r="C159" s="12" t="s">
        <v>80</v>
      </c>
      <c r="D159" s="12" t="s">
        <v>75</v>
      </c>
      <c r="E159" s="12"/>
      <c r="F159" s="12"/>
      <c r="G159" s="2">
        <f>G160</f>
        <v>5825.6</v>
      </c>
      <c r="H159" s="2"/>
      <c r="I159" s="2">
        <f>I160</f>
        <v>5825.5</v>
      </c>
      <c r="J159" s="2"/>
      <c r="K159" s="17">
        <f t="shared" si="10"/>
        <v>99.99828343861576</v>
      </c>
      <c r="L159" s="10"/>
    </row>
    <row r="160" spans="1:12" ht="19.5" customHeight="1">
      <c r="A160" s="8">
        <v>750</v>
      </c>
      <c r="B160" s="9" t="s">
        <v>47</v>
      </c>
      <c r="C160" s="13" t="s">
        <v>80</v>
      </c>
      <c r="D160" s="13" t="s">
        <v>75</v>
      </c>
      <c r="E160" s="13">
        <v>3500000</v>
      </c>
      <c r="F160" s="13"/>
      <c r="G160" s="10">
        <f>G161</f>
        <v>5825.6</v>
      </c>
      <c r="H160" s="10"/>
      <c r="I160" s="10">
        <f>I161</f>
        <v>5825.5</v>
      </c>
      <c r="J160" s="10"/>
      <c r="K160" s="18">
        <f t="shared" si="10"/>
        <v>99.99828343861576</v>
      </c>
      <c r="L160" s="10"/>
    </row>
    <row r="161" spans="1:12" ht="88.5" customHeight="1">
      <c r="A161" s="8">
        <v>750</v>
      </c>
      <c r="B161" s="9" t="s">
        <v>26</v>
      </c>
      <c r="C161" s="13" t="s">
        <v>80</v>
      </c>
      <c r="D161" s="13" t="s">
        <v>75</v>
      </c>
      <c r="E161" s="13">
        <v>3500000</v>
      </c>
      <c r="F161" s="13" t="s">
        <v>87</v>
      </c>
      <c r="G161" s="10">
        <v>5825.6</v>
      </c>
      <c r="H161" s="10"/>
      <c r="I161" s="10">
        <v>5825.5</v>
      </c>
      <c r="J161" s="10"/>
      <c r="K161" s="18">
        <f t="shared" si="10"/>
        <v>99.99828343861576</v>
      </c>
      <c r="L161" s="10"/>
    </row>
    <row r="162" spans="1:12" ht="21" customHeight="1">
      <c r="A162" s="1">
        <v>750</v>
      </c>
      <c r="B162" s="4" t="s">
        <v>31</v>
      </c>
      <c r="C162" s="12" t="s">
        <v>80</v>
      </c>
      <c r="D162" s="12" t="s">
        <v>78</v>
      </c>
      <c r="E162" s="12"/>
      <c r="F162" s="12"/>
      <c r="G162" s="2">
        <f>G163+G166</f>
        <v>28329.5</v>
      </c>
      <c r="H162" s="2">
        <f>H163+H166</f>
        <v>24773.4</v>
      </c>
      <c r="I162" s="2">
        <f>I163+I166</f>
        <v>28329.5</v>
      </c>
      <c r="J162" s="2">
        <f>J163+J166</f>
        <v>24773.4</v>
      </c>
      <c r="K162" s="17">
        <f t="shared" si="10"/>
        <v>100</v>
      </c>
      <c r="L162" s="17">
        <f t="shared" si="10"/>
        <v>100</v>
      </c>
    </row>
    <row r="163" spans="1:12" ht="21" customHeight="1">
      <c r="A163" s="8">
        <v>750</v>
      </c>
      <c r="B163" s="9" t="s">
        <v>32</v>
      </c>
      <c r="C163" s="13" t="s">
        <v>80</v>
      </c>
      <c r="D163" s="13" t="s">
        <v>78</v>
      </c>
      <c r="E163" s="13">
        <v>3510000</v>
      </c>
      <c r="F163" s="13"/>
      <c r="G163" s="10">
        <f>G164+G165</f>
        <v>2252</v>
      </c>
      <c r="H163" s="10"/>
      <c r="I163" s="10">
        <f>I164+I165</f>
        <v>2252</v>
      </c>
      <c r="J163" s="10"/>
      <c r="K163" s="18">
        <f t="shared" si="10"/>
        <v>100</v>
      </c>
      <c r="L163" s="10"/>
    </row>
    <row r="164" spans="1:12" ht="49.5" customHeight="1">
      <c r="A164" s="24">
        <v>750</v>
      </c>
      <c r="B164" s="9" t="s">
        <v>9</v>
      </c>
      <c r="C164" s="13" t="s">
        <v>80</v>
      </c>
      <c r="D164" s="13" t="s">
        <v>78</v>
      </c>
      <c r="E164" s="13" t="s">
        <v>168</v>
      </c>
      <c r="F164" s="13" t="s">
        <v>81</v>
      </c>
      <c r="G164" s="10">
        <v>199</v>
      </c>
      <c r="H164" s="10"/>
      <c r="I164" s="10">
        <v>199</v>
      </c>
      <c r="J164" s="10"/>
      <c r="K164" s="18">
        <f t="shared" si="10"/>
        <v>100</v>
      </c>
      <c r="L164" s="10"/>
    </row>
    <row r="165" spans="1:12" ht="90" customHeight="1">
      <c r="A165" s="8">
        <v>750</v>
      </c>
      <c r="B165" s="9" t="s">
        <v>26</v>
      </c>
      <c r="C165" s="13" t="s">
        <v>80</v>
      </c>
      <c r="D165" s="13" t="s">
        <v>78</v>
      </c>
      <c r="E165" s="13">
        <v>3510000</v>
      </c>
      <c r="F165" s="13" t="s">
        <v>87</v>
      </c>
      <c r="G165" s="10">
        <v>2053</v>
      </c>
      <c r="H165" s="10"/>
      <c r="I165" s="10">
        <v>2053</v>
      </c>
      <c r="J165" s="10"/>
      <c r="K165" s="18">
        <f t="shared" si="10"/>
        <v>100</v>
      </c>
      <c r="L165" s="10"/>
    </row>
    <row r="166" spans="1:12" ht="21" customHeight="1">
      <c r="A166" s="8">
        <v>750</v>
      </c>
      <c r="B166" s="11" t="s">
        <v>28</v>
      </c>
      <c r="C166" s="13" t="s">
        <v>80</v>
      </c>
      <c r="D166" s="13" t="s">
        <v>78</v>
      </c>
      <c r="E166" s="13">
        <v>5200000</v>
      </c>
      <c r="F166" s="13"/>
      <c r="G166" s="10">
        <f>G167</f>
        <v>26077.5</v>
      </c>
      <c r="H166" s="10">
        <f>H167</f>
        <v>24773.4</v>
      </c>
      <c r="I166" s="10">
        <f>I167</f>
        <v>26077.5</v>
      </c>
      <c r="J166" s="10">
        <f>J167</f>
        <v>24773.4</v>
      </c>
      <c r="K166" s="18">
        <f t="shared" si="10"/>
        <v>100</v>
      </c>
      <c r="L166" s="18">
        <f t="shared" si="10"/>
        <v>100</v>
      </c>
    </row>
    <row r="167" spans="1:12" ht="89.25" customHeight="1">
      <c r="A167" s="8">
        <v>750</v>
      </c>
      <c r="B167" s="9" t="s">
        <v>26</v>
      </c>
      <c r="C167" s="13" t="s">
        <v>80</v>
      </c>
      <c r="D167" s="13" t="s">
        <v>78</v>
      </c>
      <c r="E167" s="13">
        <v>5200000</v>
      </c>
      <c r="F167" s="13" t="s">
        <v>87</v>
      </c>
      <c r="G167" s="10">
        <v>26077.5</v>
      </c>
      <c r="H167" s="10">
        <v>24773.4</v>
      </c>
      <c r="I167" s="10">
        <v>26077.5</v>
      </c>
      <c r="J167" s="10">
        <v>24773.4</v>
      </c>
      <c r="K167" s="18">
        <f t="shared" si="10"/>
        <v>100</v>
      </c>
      <c r="L167" s="18">
        <f t="shared" si="10"/>
        <v>100</v>
      </c>
    </row>
    <row r="168" spans="1:12" ht="18.75" customHeight="1">
      <c r="A168" s="1">
        <v>750</v>
      </c>
      <c r="B168" s="4" t="s">
        <v>34</v>
      </c>
      <c r="C168" s="12" t="s">
        <v>80</v>
      </c>
      <c r="D168" s="12" t="s">
        <v>76</v>
      </c>
      <c r="E168" s="12"/>
      <c r="F168" s="12"/>
      <c r="G168" s="2">
        <f>G169+G171+G173+G176</f>
        <v>34270.1</v>
      </c>
      <c r="H168" s="2"/>
      <c r="I168" s="2">
        <f>I169+I171+I173+I176</f>
        <v>34139</v>
      </c>
      <c r="J168" s="2"/>
      <c r="K168" s="17">
        <f aca="true" t="shared" si="11" ref="K168:L203">I168/G168*100</f>
        <v>99.61745078070972</v>
      </c>
      <c r="L168" s="10"/>
    </row>
    <row r="169" spans="1:12" ht="18.75" customHeight="1">
      <c r="A169" s="8">
        <v>750</v>
      </c>
      <c r="B169" s="9" t="s">
        <v>34</v>
      </c>
      <c r="C169" s="13" t="s">
        <v>80</v>
      </c>
      <c r="D169" s="13" t="s">
        <v>76</v>
      </c>
      <c r="E169" s="13">
        <v>6000000</v>
      </c>
      <c r="F169" s="13"/>
      <c r="G169" s="10">
        <f>G170</f>
        <v>13308.4</v>
      </c>
      <c r="H169" s="10"/>
      <c r="I169" s="10">
        <f>I170</f>
        <v>13257</v>
      </c>
      <c r="J169" s="10"/>
      <c r="K169" s="18">
        <f t="shared" si="11"/>
        <v>99.61377776441947</v>
      </c>
      <c r="L169" s="10"/>
    </row>
    <row r="170" spans="1:12" ht="51.75" customHeight="1">
      <c r="A170" s="8">
        <v>750</v>
      </c>
      <c r="B170" s="9" t="s">
        <v>9</v>
      </c>
      <c r="C170" s="13" t="s">
        <v>80</v>
      </c>
      <c r="D170" s="13" t="s">
        <v>76</v>
      </c>
      <c r="E170" s="13">
        <v>6000000</v>
      </c>
      <c r="F170" s="13" t="s">
        <v>81</v>
      </c>
      <c r="G170" s="10">
        <v>13308.4</v>
      </c>
      <c r="H170" s="10"/>
      <c r="I170" s="10">
        <v>13257</v>
      </c>
      <c r="J170" s="10"/>
      <c r="K170" s="18">
        <f t="shared" si="11"/>
        <v>99.61377776441947</v>
      </c>
      <c r="L170" s="10"/>
    </row>
    <row r="171" spans="1:12" ht="54" customHeight="1">
      <c r="A171" s="8">
        <v>750</v>
      </c>
      <c r="B171" s="27" t="s">
        <v>169</v>
      </c>
      <c r="C171" s="28" t="s">
        <v>80</v>
      </c>
      <c r="D171" s="28" t="s">
        <v>76</v>
      </c>
      <c r="E171" s="28" t="s">
        <v>170</v>
      </c>
      <c r="F171" s="28"/>
      <c r="G171" s="10">
        <f>G172</f>
        <v>2147.7</v>
      </c>
      <c r="H171" s="10"/>
      <c r="I171" s="10">
        <f>I172</f>
        <v>2119</v>
      </c>
      <c r="J171" s="10"/>
      <c r="K171" s="18">
        <f t="shared" si="11"/>
        <v>98.66368673464638</v>
      </c>
      <c r="L171" s="10"/>
    </row>
    <row r="172" spans="1:12" ht="50.25" customHeight="1">
      <c r="A172" s="8">
        <v>750</v>
      </c>
      <c r="B172" s="29" t="s">
        <v>9</v>
      </c>
      <c r="C172" s="28" t="s">
        <v>80</v>
      </c>
      <c r="D172" s="28" t="s">
        <v>76</v>
      </c>
      <c r="E172" s="28" t="s">
        <v>170</v>
      </c>
      <c r="F172" s="28" t="s">
        <v>81</v>
      </c>
      <c r="G172" s="10">
        <v>2147.7</v>
      </c>
      <c r="H172" s="10"/>
      <c r="I172" s="10">
        <v>2119</v>
      </c>
      <c r="J172" s="10"/>
      <c r="K172" s="18">
        <f t="shared" si="11"/>
        <v>98.66368673464638</v>
      </c>
      <c r="L172" s="10"/>
    </row>
    <row r="173" spans="1:12" ht="35.25" customHeight="1">
      <c r="A173" s="8">
        <v>750</v>
      </c>
      <c r="B173" s="29" t="s">
        <v>154</v>
      </c>
      <c r="C173" s="28" t="s">
        <v>80</v>
      </c>
      <c r="D173" s="28" t="s">
        <v>76</v>
      </c>
      <c r="E173" s="28" t="s">
        <v>171</v>
      </c>
      <c r="F173" s="28"/>
      <c r="G173" s="10">
        <f>G174+G175</f>
        <v>18054</v>
      </c>
      <c r="H173" s="10"/>
      <c r="I173" s="10">
        <f>I174+I175</f>
        <v>18033</v>
      </c>
      <c r="J173" s="10"/>
      <c r="K173" s="18">
        <f t="shared" si="11"/>
        <v>99.88368228647391</v>
      </c>
      <c r="L173" s="10"/>
    </row>
    <row r="174" spans="1:12" ht="49.5" customHeight="1">
      <c r="A174" s="8">
        <v>750</v>
      </c>
      <c r="B174" s="29" t="s">
        <v>9</v>
      </c>
      <c r="C174" s="28" t="s">
        <v>80</v>
      </c>
      <c r="D174" s="28" t="s">
        <v>76</v>
      </c>
      <c r="E174" s="28" t="s">
        <v>171</v>
      </c>
      <c r="F174" s="28" t="s">
        <v>81</v>
      </c>
      <c r="G174" s="10">
        <v>13940</v>
      </c>
      <c r="H174" s="10"/>
      <c r="I174" s="10">
        <v>13919</v>
      </c>
      <c r="J174" s="10"/>
      <c r="K174" s="18">
        <f t="shared" si="11"/>
        <v>99.84935437589671</v>
      </c>
      <c r="L174" s="10"/>
    </row>
    <row r="175" spans="1:12" ht="87" customHeight="1">
      <c r="A175" s="24">
        <v>750</v>
      </c>
      <c r="B175" s="27" t="s">
        <v>172</v>
      </c>
      <c r="C175" s="28" t="s">
        <v>80</v>
      </c>
      <c r="D175" s="28" t="s">
        <v>76</v>
      </c>
      <c r="E175" s="28" t="s">
        <v>171</v>
      </c>
      <c r="F175" s="28" t="s">
        <v>87</v>
      </c>
      <c r="G175" s="10">
        <v>4114</v>
      </c>
      <c r="H175" s="10"/>
      <c r="I175" s="10">
        <v>4114</v>
      </c>
      <c r="J175" s="10"/>
      <c r="K175" s="18">
        <f t="shared" si="11"/>
        <v>100</v>
      </c>
      <c r="L175" s="10"/>
    </row>
    <row r="176" spans="1:12" ht="52.5" customHeight="1">
      <c r="A176" s="24">
        <v>750</v>
      </c>
      <c r="B176" s="29" t="s">
        <v>152</v>
      </c>
      <c r="C176" s="28" t="s">
        <v>80</v>
      </c>
      <c r="D176" s="28" t="s">
        <v>76</v>
      </c>
      <c r="E176" s="28" t="s">
        <v>153</v>
      </c>
      <c r="F176" s="28"/>
      <c r="G176" s="10">
        <f>G177</f>
        <v>760</v>
      </c>
      <c r="H176" s="10"/>
      <c r="I176" s="10">
        <f>I177</f>
        <v>730</v>
      </c>
      <c r="J176" s="10"/>
      <c r="K176" s="18">
        <f t="shared" si="11"/>
        <v>96.05263157894737</v>
      </c>
      <c r="L176" s="10"/>
    </row>
    <row r="177" spans="1:12" ht="51" customHeight="1">
      <c r="A177" s="24">
        <v>750</v>
      </c>
      <c r="B177" s="29" t="s">
        <v>9</v>
      </c>
      <c r="C177" s="28" t="s">
        <v>80</v>
      </c>
      <c r="D177" s="28" t="s">
        <v>76</v>
      </c>
      <c r="E177" s="28" t="s">
        <v>153</v>
      </c>
      <c r="F177" s="28" t="s">
        <v>81</v>
      </c>
      <c r="G177" s="10">
        <v>760</v>
      </c>
      <c r="H177" s="10"/>
      <c r="I177" s="10">
        <v>730</v>
      </c>
      <c r="J177" s="10"/>
      <c r="K177" s="18">
        <f t="shared" si="11"/>
        <v>96.05263157894737</v>
      </c>
      <c r="L177" s="10"/>
    </row>
    <row r="178" spans="1:12" ht="39" customHeight="1">
      <c r="A178" s="1">
        <v>750</v>
      </c>
      <c r="B178" s="4" t="s">
        <v>48</v>
      </c>
      <c r="C178" s="12" t="s">
        <v>80</v>
      </c>
      <c r="D178" s="12" t="s">
        <v>80</v>
      </c>
      <c r="E178" s="12"/>
      <c r="F178" s="12"/>
      <c r="G178" s="2">
        <f>G179+G181</f>
        <v>4905</v>
      </c>
      <c r="H178" s="2"/>
      <c r="I178" s="2">
        <f>I179+I181</f>
        <v>4691</v>
      </c>
      <c r="J178" s="2"/>
      <c r="K178" s="17">
        <f t="shared" si="11"/>
        <v>95.63710499490315</v>
      </c>
      <c r="L178" s="10"/>
    </row>
    <row r="179" spans="1:12" ht="53.25" customHeight="1">
      <c r="A179" s="8">
        <v>750</v>
      </c>
      <c r="B179" s="9" t="s">
        <v>6</v>
      </c>
      <c r="C179" s="13" t="s">
        <v>80</v>
      </c>
      <c r="D179" s="13" t="s">
        <v>80</v>
      </c>
      <c r="E179" s="13">
        <v>20000</v>
      </c>
      <c r="F179" s="13"/>
      <c r="G179" s="10">
        <f>G180</f>
        <v>4765</v>
      </c>
      <c r="H179" s="10"/>
      <c r="I179" s="10">
        <f>I180</f>
        <v>4587</v>
      </c>
      <c r="J179" s="10"/>
      <c r="K179" s="18">
        <f t="shared" si="11"/>
        <v>96.26442812172088</v>
      </c>
      <c r="L179" s="10"/>
    </row>
    <row r="180" spans="1:12" ht="39" customHeight="1">
      <c r="A180" s="8">
        <v>750</v>
      </c>
      <c r="B180" s="9" t="s">
        <v>7</v>
      </c>
      <c r="C180" s="13" t="s">
        <v>80</v>
      </c>
      <c r="D180" s="13" t="s">
        <v>80</v>
      </c>
      <c r="E180" s="13">
        <v>20000</v>
      </c>
      <c r="F180" s="13">
        <v>500</v>
      </c>
      <c r="G180" s="10">
        <v>4765</v>
      </c>
      <c r="H180" s="10"/>
      <c r="I180" s="10">
        <v>4587</v>
      </c>
      <c r="J180" s="10"/>
      <c r="K180" s="18">
        <f t="shared" si="11"/>
        <v>96.26442812172088</v>
      </c>
      <c r="L180" s="10"/>
    </row>
    <row r="181" spans="1:12" ht="69" customHeight="1">
      <c r="A181" s="8">
        <v>750</v>
      </c>
      <c r="B181" s="27" t="s">
        <v>173</v>
      </c>
      <c r="C181" s="13" t="s">
        <v>80</v>
      </c>
      <c r="D181" s="13" t="s">
        <v>80</v>
      </c>
      <c r="E181" s="13">
        <v>7950000</v>
      </c>
      <c r="F181" s="13"/>
      <c r="G181" s="10">
        <f>G182</f>
        <v>140</v>
      </c>
      <c r="H181" s="10"/>
      <c r="I181" s="10">
        <f>I182</f>
        <v>104</v>
      </c>
      <c r="J181" s="10"/>
      <c r="K181" s="18">
        <f t="shared" si="11"/>
        <v>74.28571428571429</v>
      </c>
      <c r="L181" s="10"/>
    </row>
    <row r="182" spans="1:12" ht="52.5" customHeight="1">
      <c r="A182" s="8">
        <v>750</v>
      </c>
      <c r="B182" s="9" t="s">
        <v>9</v>
      </c>
      <c r="C182" s="13" t="s">
        <v>80</v>
      </c>
      <c r="D182" s="13" t="s">
        <v>80</v>
      </c>
      <c r="E182" s="13">
        <v>7950000</v>
      </c>
      <c r="F182" s="13" t="s">
        <v>81</v>
      </c>
      <c r="G182" s="10">
        <v>140</v>
      </c>
      <c r="H182" s="10"/>
      <c r="I182" s="10">
        <v>104</v>
      </c>
      <c r="J182" s="10"/>
      <c r="K182" s="18">
        <f t="shared" si="11"/>
        <v>74.28571428571429</v>
      </c>
      <c r="L182" s="10"/>
    </row>
    <row r="183" spans="1:12" ht="39" customHeight="1">
      <c r="A183" s="1">
        <v>750</v>
      </c>
      <c r="B183" s="4" t="s">
        <v>49</v>
      </c>
      <c r="C183" s="12" t="s">
        <v>93</v>
      </c>
      <c r="D183" s="12" t="s">
        <v>80</v>
      </c>
      <c r="E183" s="12"/>
      <c r="F183" s="12"/>
      <c r="G183" s="2">
        <f>G184</f>
        <v>8223.5</v>
      </c>
      <c r="H183" s="2"/>
      <c r="I183" s="2">
        <f>I184</f>
        <v>8199</v>
      </c>
      <c r="J183" s="2"/>
      <c r="K183" s="17">
        <f t="shared" si="11"/>
        <v>99.7020733264425</v>
      </c>
      <c r="L183" s="2"/>
    </row>
    <row r="184" spans="1:12" ht="37.5" customHeight="1">
      <c r="A184" s="8">
        <v>750</v>
      </c>
      <c r="B184" s="27" t="s">
        <v>154</v>
      </c>
      <c r="C184" s="28" t="s">
        <v>93</v>
      </c>
      <c r="D184" s="28" t="s">
        <v>80</v>
      </c>
      <c r="E184" s="28" t="s">
        <v>171</v>
      </c>
      <c r="F184" s="28"/>
      <c r="G184" s="10">
        <f>G185+G186</f>
        <v>8223.5</v>
      </c>
      <c r="H184" s="10"/>
      <c r="I184" s="10">
        <f>I185+I186</f>
        <v>8199</v>
      </c>
      <c r="J184" s="10"/>
      <c r="K184" s="18">
        <f t="shared" si="11"/>
        <v>99.7020733264425</v>
      </c>
      <c r="L184" s="10"/>
    </row>
    <row r="185" spans="1:12" ht="36.75" customHeight="1">
      <c r="A185" s="8">
        <v>750</v>
      </c>
      <c r="B185" s="29" t="s">
        <v>174</v>
      </c>
      <c r="C185" s="28" t="s">
        <v>93</v>
      </c>
      <c r="D185" s="28" t="s">
        <v>80</v>
      </c>
      <c r="E185" s="28" t="s">
        <v>171</v>
      </c>
      <c r="F185" s="28" t="s">
        <v>88</v>
      </c>
      <c r="G185" s="10">
        <v>2243</v>
      </c>
      <c r="H185" s="10"/>
      <c r="I185" s="10">
        <v>2219</v>
      </c>
      <c r="J185" s="10"/>
      <c r="K185" s="18">
        <f t="shared" si="11"/>
        <v>98.93000445831476</v>
      </c>
      <c r="L185" s="10"/>
    </row>
    <row r="186" spans="1:12" ht="49.5" customHeight="1">
      <c r="A186" s="24">
        <v>750</v>
      </c>
      <c r="B186" s="29" t="s">
        <v>9</v>
      </c>
      <c r="C186" s="28" t="s">
        <v>93</v>
      </c>
      <c r="D186" s="28" t="s">
        <v>80</v>
      </c>
      <c r="E186" s="28" t="s">
        <v>171</v>
      </c>
      <c r="F186" s="28" t="s">
        <v>81</v>
      </c>
      <c r="G186" s="10">
        <v>5980.5</v>
      </c>
      <c r="H186" s="10"/>
      <c r="I186" s="10">
        <v>5980</v>
      </c>
      <c r="J186" s="10"/>
      <c r="K186" s="18">
        <f t="shared" si="11"/>
        <v>99.9916394950255</v>
      </c>
      <c r="L186" s="10"/>
    </row>
    <row r="187" spans="1:12" ht="21" customHeight="1">
      <c r="A187" s="1">
        <v>750</v>
      </c>
      <c r="B187" s="30" t="s">
        <v>21</v>
      </c>
      <c r="C187" s="26" t="s">
        <v>126</v>
      </c>
      <c r="D187" s="26" t="s">
        <v>76</v>
      </c>
      <c r="E187" s="28"/>
      <c r="F187" s="28"/>
      <c r="G187" s="2">
        <f>G188</f>
        <v>15</v>
      </c>
      <c r="H187" s="2"/>
      <c r="I187" s="2">
        <f>I188</f>
        <v>15</v>
      </c>
      <c r="J187" s="2"/>
      <c r="K187" s="17">
        <f t="shared" si="11"/>
        <v>100</v>
      </c>
      <c r="L187" s="10"/>
    </row>
    <row r="188" spans="1:12" ht="18.75" customHeight="1">
      <c r="A188" s="24">
        <v>750</v>
      </c>
      <c r="B188" s="29" t="s">
        <v>23</v>
      </c>
      <c r="C188" s="28" t="s">
        <v>126</v>
      </c>
      <c r="D188" s="28" t="s">
        <v>76</v>
      </c>
      <c r="E188" s="28" t="s">
        <v>175</v>
      </c>
      <c r="F188" s="28"/>
      <c r="G188" s="10">
        <f>G189</f>
        <v>15</v>
      </c>
      <c r="H188" s="10"/>
      <c r="I188" s="10">
        <f>I189</f>
        <v>15</v>
      </c>
      <c r="J188" s="10"/>
      <c r="K188" s="18">
        <f t="shared" si="11"/>
        <v>100</v>
      </c>
      <c r="L188" s="10"/>
    </row>
    <row r="189" spans="1:12" ht="20.25" customHeight="1">
      <c r="A189" s="24">
        <v>750</v>
      </c>
      <c r="B189" s="29" t="s">
        <v>21</v>
      </c>
      <c r="C189" s="28" t="s">
        <v>126</v>
      </c>
      <c r="D189" s="28" t="s">
        <v>76</v>
      </c>
      <c r="E189" s="28" t="s">
        <v>175</v>
      </c>
      <c r="F189" s="28" t="s">
        <v>86</v>
      </c>
      <c r="G189" s="10">
        <v>15</v>
      </c>
      <c r="H189" s="10"/>
      <c r="I189" s="10">
        <v>15</v>
      </c>
      <c r="J189" s="10"/>
      <c r="K189" s="18">
        <f t="shared" si="11"/>
        <v>100</v>
      </c>
      <c r="L189" s="10"/>
    </row>
    <row r="190" spans="1:12" ht="18.75" customHeight="1">
      <c r="A190" s="3">
        <v>906</v>
      </c>
      <c r="B190" s="4" t="s">
        <v>51</v>
      </c>
      <c r="C190" s="15"/>
      <c r="D190" s="15"/>
      <c r="E190" s="15"/>
      <c r="F190" s="15"/>
      <c r="G190" s="5">
        <f>G191+G194+G197</f>
        <v>7357</v>
      </c>
      <c r="H190" s="5"/>
      <c r="I190" s="5">
        <f>I191+I194+I197</f>
        <v>6997</v>
      </c>
      <c r="J190" s="2"/>
      <c r="K190" s="17">
        <f t="shared" si="11"/>
        <v>95.10670110099225</v>
      </c>
      <c r="L190" s="2"/>
    </row>
    <row r="191" spans="1:12" ht="51.75" customHeight="1">
      <c r="A191" s="1">
        <v>906</v>
      </c>
      <c r="B191" s="4" t="s">
        <v>52</v>
      </c>
      <c r="C191" s="12" t="s">
        <v>75</v>
      </c>
      <c r="D191" s="12" t="s">
        <v>93</v>
      </c>
      <c r="E191" s="12"/>
      <c r="F191" s="12"/>
      <c r="G191" s="2">
        <f>G192</f>
        <v>6172</v>
      </c>
      <c r="H191" s="10"/>
      <c r="I191" s="10">
        <f>I192</f>
        <v>6000</v>
      </c>
      <c r="J191" s="10"/>
      <c r="K191" s="18">
        <f t="shared" si="11"/>
        <v>97.21322099805573</v>
      </c>
      <c r="L191" s="10"/>
    </row>
    <row r="192" spans="1:12" ht="51" customHeight="1">
      <c r="A192" s="8">
        <v>906</v>
      </c>
      <c r="B192" s="9" t="s">
        <v>6</v>
      </c>
      <c r="C192" s="13" t="s">
        <v>75</v>
      </c>
      <c r="D192" s="13" t="s">
        <v>93</v>
      </c>
      <c r="E192" s="13" t="s">
        <v>82</v>
      </c>
      <c r="F192" s="13"/>
      <c r="G192" s="10">
        <f>G193</f>
        <v>6172</v>
      </c>
      <c r="H192" s="10"/>
      <c r="I192" s="10">
        <f>I193</f>
        <v>6000</v>
      </c>
      <c r="J192" s="10"/>
      <c r="K192" s="18">
        <f t="shared" si="11"/>
        <v>97.21322099805573</v>
      </c>
      <c r="L192" s="10"/>
    </row>
    <row r="193" spans="1:12" ht="34.5" customHeight="1">
      <c r="A193" s="8">
        <v>906</v>
      </c>
      <c r="B193" s="9" t="s">
        <v>7</v>
      </c>
      <c r="C193" s="13" t="s">
        <v>75</v>
      </c>
      <c r="D193" s="13" t="s">
        <v>93</v>
      </c>
      <c r="E193" s="13" t="s">
        <v>82</v>
      </c>
      <c r="F193" s="13">
        <v>500</v>
      </c>
      <c r="G193" s="10">
        <v>6172</v>
      </c>
      <c r="H193" s="10"/>
      <c r="I193" s="10">
        <v>6000</v>
      </c>
      <c r="J193" s="10"/>
      <c r="K193" s="18">
        <f t="shared" si="11"/>
        <v>97.21322099805573</v>
      </c>
      <c r="L193" s="10"/>
    </row>
    <row r="194" spans="1:12" ht="18.75" customHeight="1">
      <c r="A194" s="1">
        <v>906</v>
      </c>
      <c r="B194" s="4" t="s">
        <v>53</v>
      </c>
      <c r="C194" s="12" t="s">
        <v>75</v>
      </c>
      <c r="D194" s="12">
        <v>11</v>
      </c>
      <c r="E194" s="12"/>
      <c r="F194" s="12"/>
      <c r="G194" s="2">
        <f>G195</f>
        <v>500</v>
      </c>
      <c r="H194" s="10"/>
      <c r="I194" s="2">
        <f>I195</f>
        <v>380</v>
      </c>
      <c r="J194" s="2"/>
      <c r="K194" s="17">
        <f t="shared" si="11"/>
        <v>76</v>
      </c>
      <c r="L194" s="10"/>
    </row>
    <row r="195" spans="1:12" ht="19.5" customHeight="1">
      <c r="A195" s="8">
        <v>906</v>
      </c>
      <c r="B195" s="9" t="s">
        <v>53</v>
      </c>
      <c r="C195" s="13" t="s">
        <v>75</v>
      </c>
      <c r="D195" s="13">
        <v>11</v>
      </c>
      <c r="E195" s="13" t="s">
        <v>99</v>
      </c>
      <c r="F195" s="13"/>
      <c r="G195" s="10">
        <f>G196</f>
        <v>500</v>
      </c>
      <c r="H195" s="10"/>
      <c r="I195" s="10">
        <f>I196</f>
        <v>380</v>
      </c>
      <c r="J195" s="10"/>
      <c r="K195" s="18">
        <f t="shared" si="11"/>
        <v>76</v>
      </c>
      <c r="L195" s="10"/>
    </row>
    <row r="196" spans="1:12" ht="21" customHeight="1">
      <c r="A196" s="8">
        <v>906</v>
      </c>
      <c r="B196" s="9" t="s">
        <v>54</v>
      </c>
      <c r="C196" s="13" t="s">
        <v>75</v>
      </c>
      <c r="D196" s="13">
        <v>11</v>
      </c>
      <c r="E196" s="13" t="s">
        <v>99</v>
      </c>
      <c r="F196" s="13" t="s">
        <v>94</v>
      </c>
      <c r="G196" s="10">
        <v>500</v>
      </c>
      <c r="H196" s="10"/>
      <c r="I196" s="10">
        <v>380</v>
      </c>
      <c r="J196" s="10"/>
      <c r="K196" s="18">
        <f t="shared" si="11"/>
        <v>76</v>
      </c>
      <c r="L196" s="10"/>
    </row>
    <row r="197" spans="1:12" ht="35.25" customHeight="1">
      <c r="A197" s="1">
        <v>906</v>
      </c>
      <c r="B197" s="4" t="s">
        <v>55</v>
      </c>
      <c r="C197" s="12">
        <v>13</v>
      </c>
      <c r="D197" s="12" t="s">
        <v>75</v>
      </c>
      <c r="E197" s="12"/>
      <c r="F197" s="12"/>
      <c r="G197" s="2">
        <f>G198</f>
        <v>685</v>
      </c>
      <c r="H197" s="10"/>
      <c r="I197" s="2">
        <f>I198</f>
        <v>617</v>
      </c>
      <c r="J197" s="2"/>
      <c r="K197" s="17">
        <f t="shared" si="11"/>
        <v>90.07299270072993</v>
      </c>
      <c r="L197" s="10"/>
    </row>
    <row r="198" spans="1:12" ht="20.25" customHeight="1">
      <c r="A198" s="8">
        <v>906</v>
      </c>
      <c r="B198" s="9" t="s">
        <v>56</v>
      </c>
      <c r="C198" s="13">
        <v>13</v>
      </c>
      <c r="D198" s="13" t="s">
        <v>75</v>
      </c>
      <c r="E198" s="13" t="s">
        <v>100</v>
      </c>
      <c r="F198" s="13"/>
      <c r="G198" s="10">
        <f>G199</f>
        <v>685</v>
      </c>
      <c r="H198" s="10"/>
      <c r="I198" s="10">
        <f>I199</f>
        <v>617</v>
      </c>
      <c r="J198" s="10"/>
      <c r="K198" s="18">
        <f t="shared" si="11"/>
        <v>90.07299270072993</v>
      </c>
      <c r="L198" s="10"/>
    </row>
    <row r="199" spans="1:12" ht="18" customHeight="1">
      <c r="A199" s="8">
        <v>906</v>
      </c>
      <c r="B199" s="9" t="s">
        <v>57</v>
      </c>
      <c r="C199" s="13">
        <v>13</v>
      </c>
      <c r="D199" s="13" t="s">
        <v>75</v>
      </c>
      <c r="E199" s="13" t="s">
        <v>100</v>
      </c>
      <c r="F199" s="13" t="s">
        <v>95</v>
      </c>
      <c r="G199" s="10">
        <v>685</v>
      </c>
      <c r="H199" s="10"/>
      <c r="I199" s="10">
        <v>617</v>
      </c>
      <c r="J199" s="10"/>
      <c r="K199" s="18">
        <f t="shared" si="11"/>
        <v>90.07299270072993</v>
      </c>
      <c r="L199" s="10"/>
    </row>
    <row r="200" spans="1:12" ht="36.75" customHeight="1">
      <c r="A200" s="3">
        <v>751</v>
      </c>
      <c r="B200" s="7" t="s">
        <v>58</v>
      </c>
      <c r="C200" s="14"/>
      <c r="D200" s="14"/>
      <c r="E200" s="7"/>
      <c r="F200" s="15"/>
      <c r="G200" s="5">
        <f>G201+G215+G218+G229+G239+G212+G234</f>
        <v>175544.90000000002</v>
      </c>
      <c r="H200" s="5">
        <f>H201+H215+H218+H229+H239+H212+H234</f>
        <v>133696.6</v>
      </c>
      <c r="I200" s="5">
        <f>I201+I215+I218+I229+I239+I212+I234</f>
        <v>174069.7</v>
      </c>
      <c r="J200" s="5">
        <f>J201+J215+J218+J229+J239+J212+J234</f>
        <v>133696.30000000002</v>
      </c>
      <c r="K200" s="17">
        <f t="shared" si="11"/>
        <v>99.15964519618626</v>
      </c>
      <c r="L200" s="17">
        <f t="shared" si="11"/>
        <v>99.99977561134689</v>
      </c>
    </row>
    <row r="201" spans="1:12" ht="21.75" customHeight="1">
      <c r="A201" s="1">
        <v>751</v>
      </c>
      <c r="B201" s="4" t="s">
        <v>13</v>
      </c>
      <c r="C201" s="12" t="s">
        <v>75</v>
      </c>
      <c r="D201" s="12">
        <v>13</v>
      </c>
      <c r="E201" s="1"/>
      <c r="F201" s="12"/>
      <c r="G201" s="2">
        <f>G202+G204+G208+G210</f>
        <v>11681.7</v>
      </c>
      <c r="H201" s="2">
        <f>H202+H204+H208+H210</f>
        <v>655.7</v>
      </c>
      <c r="I201" s="2">
        <f>I202+I204+I208+I210</f>
        <v>11200.6</v>
      </c>
      <c r="J201" s="2">
        <f>J202+J204+J208+J210</f>
        <v>655.7</v>
      </c>
      <c r="K201" s="17">
        <f t="shared" si="11"/>
        <v>95.88159257642295</v>
      </c>
      <c r="L201" s="17">
        <f t="shared" si="11"/>
        <v>100</v>
      </c>
    </row>
    <row r="202" spans="1:12" ht="49.5" customHeight="1">
      <c r="A202" s="8">
        <v>751</v>
      </c>
      <c r="B202" s="9" t="s">
        <v>6</v>
      </c>
      <c r="C202" s="13" t="s">
        <v>75</v>
      </c>
      <c r="D202" s="13">
        <v>13</v>
      </c>
      <c r="E202" s="13" t="s">
        <v>82</v>
      </c>
      <c r="F202" s="13"/>
      <c r="G202" s="10">
        <f>G203</f>
        <v>1524</v>
      </c>
      <c r="H202" s="10"/>
      <c r="I202" s="10">
        <f>I203</f>
        <v>1466</v>
      </c>
      <c r="J202" s="10"/>
      <c r="K202" s="18">
        <f t="shared" si="11"/>
        <v>96.19422572178478</v>
      </c>
      <c r="L202" s="10"/>
    </row>
    <row r="203" spans="1:12" ht="33.75" customHeight="1">
      <c r="A203" s="8">
        <v>751</v>
      </c>
      <c r="B203" s="9" t="s">
        <v>7</v>
      </c>
      <c r="C203" s="13" t="s">
        <v>75</v>
      </c>
      <c r="D203" s="13">
        <v>13</v>
      </c>
      <c r="E203" s="13" t="s">
        <v>82</v>
      </c>
      <c r="F203" s="13">
        <v>500</v>
      </c>
      <c r="G203" s="10">
        <v>1524</v>
      </c>
      <c r="H203" s="10"/>
      <c r="I203" s="10">
        <v>1466</v>
      </c>
      <c r="J203" s="10"/>
      <c r="K203" s="18">
        <f t="shared" si="11"/>
        <v>96.19422572178478</v>
      </c>
      <c r="L203" s="10"/>
    </row>
    <row r="204" spans="1:12" ht="52.5" customHeight="1">
      <c r="A204" s="8">
        <v>751</v>
      </c>
      <c r="B204" s="9" t="s">
        <v>43</v>
      </c>
      <c r="C204" s="13" t="s">
        <v>75</v>
      </c>
      <c r="D204" s="13">
        <v>13</v>
      </c>
      <c r="E204" s="13" t="s">
        <v>91</v>
      </c>
      <c r="F204" s="13"/>
      <c r="G204" s="10">
        <f>G205+G206+G207</f>
        <v>9402</v>
      </c>
      <c r="H204" s="10"/>
      <c r="I204" s="10">
        <f>I205+I206+I207</f>
        <v>8978.9</v>
      </c>
      <c r="J204" s="10"/>
      <c r="K204" s="18">
        <f aca="true" t="shared" si="12" ref="K204:L220">I204/G204*100</f>
        <v>95.49989363965113</v>
      </c>
      <c r="L204" s="10"/>
    </row>
    <row r="205" spans="1:12" ht="34.5" customHeight="1">
      <c r="A205" s="8">
        <v>751</v>
      </c>
      <c r="B205" s="9" t="s">
        <v>174</v>
      </c>
      <c r="C205" s="13" t="s">
        <v>75</v>
      </c>
      <c r="D205" s="13">
        <v>13</v>
      </c>
      <c r="E205" s="13" t="s">
        <v>91</v>
      </c>
      <c r="F205" s="13" t="s">
        <v>88</v>
      </c>
      <c r="G205" s="10">
        <v>5137</v>
      </c>
      <c r="H205" s="10"/>
      <c r="I205" s="10">
        <v>5124</v>
      </c>
      <c r="J205" s="10"/>
      <c r="K205" s="18">
        <f t="shared" si="12"/>
        <v>99.74693400817598</v>
      </c>
      <c r="L205" s="10"/>
    </row>
    <row r="206" spans="1:12" ht="51.75" customHeight="1">
      <c r="A206" s="8">
        <v>751</v>
      </c>
      <c r="B206" s="9" t="s">
        <v>9</v>
      </c>
      <c r="C206" s="13" t="s">
        <v>75</v>
      </c>
      <c r="D206" s="13">
        <v>13</v>
      </c>
      <c r="E206" s="13" t="s">
        <v>91</v>
      </c>
      <c r="F206" s="13" t="s">
        <v>81</v>
      </c>
      <c r="G206" s="10">
        <v>2650</v>
      </c>
      <c r="H206" s="10"/>
      <c r="I206" s="10">
        <v>2632.9</v>
      </c>
      <c r="J206" s="10"/>
      <c r="K206" s="18">
        <f t="shared" si="12"/>
        <v>99.35471698113207</v>
      </c>
      <c r="L206" s="10"/>
    </row>
    <row r="207" spans="1:12" ht="87.75" customHeight="1">
      <c r="A207" s="24">
        <v>751</v>
      </c>
      <c r="B207" s="27" t="s">
        <v>172</v>
      </c>
      <c r="C207" s="28" t="s">
        <v>75</v>
      </c>
      <c r="D207" s="28" t="s">
        <v>118</v>
      </c>
      <c r="E207" s="28" t="s">
        <v>91</v>
      </c>
      <c r="F207" s="28" t="s">
        <v>87</v>
      </c>
      <c r="G207" s="10">
        <v>1615</v>
      </c>
      <c r="H207" s="10"/>
      <c r="I207" s="10">
        <v>1222</v>
      </c>
      <c r="J207" s="10"/>
      <c r="K207" s="18">
        <f t="shared" si="12"/>
        <v>75.6656346749226</v>
      </c>
      <c r="L207" s="10"/>
    </row>
    <row r="208" spans="1:12" ht="20.25" customHeight="1">
      <c r="A208" s="8">
        <v>751</v>
      </c>
      <c r="B208" s="9" t="s">
        <v>28</v>
      </c>
      <c r="C208" s="13" t="s">
        <v>75</v>
      </c>
      <c r="D208" s="13">
        <v>13</v>
      </c>
      <c r="E208" s="8">
        <v>5200000</v>
      </c>
      <c r="F208" s="13"/>
      <c r="G208" s="10">
        <f>G209</f>
        <v>655.7</v>
      </c>
      <c r="H208" s="10">
        <f>H209</f>
        <v>655.7</v>
      </c>
      <c r="I208" s="10">
        <f>I209</f>
        <v>655.7</v>
      </c>
      <c r="J208" s="10">
        <f>J209</f>
        <v>655.7</v>
      </c>
      <c r="K208" s="18">
        <f t="shared" si="12"/>
        <v>100</v>
      </c>
      <c r="L208" s="18">
        <f t="shared" si="12"/>
        <v>100</v>
      </c>
    </row>
    <row r="209" spans="1:12" ht="54" customHeight="1">
      <c r="A209" s="8">
        <v>751</v>
      </c>
      <c r="B209" s="9" t="s">
        <v>9</v>
      </c>
      <c r="C209" s="13" t="s">
        <v>75</v>
      </c>
      <c r="D209" s="13">
        <v>13</v>
      </c>
      <c r="E209" s="8">
        <v>5200000</v>
      </c>
      <c r="F209" s="13" t="s">
        <v>81</v>
      </c>
      <c r="G209" s="10">
        <v>655.7</v>
      </c>
      <c r="H209" s="10">
        <v>655.7</v>
      </c>
      <c r="I209" s="10">
        <v>655.7</v>
      </c>
      <c r="J209" s="10">
        <v>655.7</v>
      </c>
      <c r="K209" s="18">
        <f t="shared" si="12"/>
        <v>100</v>
      </c>
      <c r="L209" s="18">
        <f t="shared" si="12"/>
        <v>100</v>
      </c>
    </row>
    <row r="210" spans="1:12" ht="52.5" customHeight="1">
      <c r="A210" s="8">
        <v>751</v>
      </c>
      <c r="B210" s="27" t="s">
        <v>176</v>
      </c>
      <c r="C210" s="28" t="s">
        <v>75</v>
      </c>
      <c r="D210" s="28" t="s">
        <v>118</v>
      </c>
      <c r="E210" s="28" t="s">
        <v>177</v>
      </c>
      <c r="F210" s="28"/>
      <c r="G210" s="10">
        <f>G211</f>
        <v>100</v>
      </c>
      <c r="H210" s="10"/>
      <c r="I210" s="10">
        <f>I211</f>
        <v>100</v>
      </c>
      <c r="J210" s="10"/>
      <c r="K210" s="18">
        <f t="shared" si="12"/>
        <v>100</v>
      </c>
      <c r="L210" s="10"/>
    </row>
    <row r="211" spans="1:12" ht="52.5" customHeight="1">
      <c r="A211" s="8">
        <v>751</v>
      </c>
      <c r="B211" s="29" t="s">
        <v>9</v>
      </c>
      <c r="C211" s="28" t="s">
        <v>75</v>
      </c>
      <c r="D211" s="28" t="s">
        <v>118</v>
      </c>
      <c r="E211" s="28" t="s">
        <v>177</v>
      </c>
      <c r="F211" s="28" t="s">
        <v>81</v>
      </c>
      <c r="G211" s="10">
        <v>100</v>
      </c>
      <c r="H211" s="10"/>
      <c r="I211" s="10">
        <v>100</v>
      </c>
      <c r="J211" s="10"/>
      <c r="K211" s="18">
        <f t="shared" si="12"/>
        <v>100</v>
      </c>
      <c r="L211" s="10"/>
    </row>
    <row r="212" spans="1:12" ht="51" customHeight="1">
      <c r="A212" s="1">
        <v>751</v>
      </c>
      <c r="B212" s="30" t="s">
        <v>164</v>
      </c>
      <c r="C212" s="26" t="s">
        <v>76</v>
      </c>
      <c r="D212" s="26" t="s">
        <v>79</v>
      </c>
      <c r="E212" s="28"/>
      <c r="F212" s="28"/>
      <c r="G212" s="2">
        <f>G213</f>
        <v>722</v>
      </c>
      <c r="H212" s="2"/>
      <c r="I212" s="2">
        <f>I213</f>
        <v>720</v>
      </c>
      <c r="J212" s="2"/>
      <c r="K212" s="17">
        <f t="shared" si="12"/>
        <v>99.7229916897507</v>
      </c>
      <c r="L212" s="2"/>
    </row>
    <row r="213" spans="1:12" ht="53.25" customHeight="1">
      <c r="A213" s="24">
        <v>751</v>
      </c>
      <c r="B213" s="29" t="s">
        <v>165</v>
      </c>
      <c r="C213" s="28" t="s">
        <v>76</v>
      </c>
      <c r="D213" s="28" t="s">
        <v>79</v>
      </c>
      <c r="E213" s="28" t="s">
        <v>166</v>
      </c>
      <c r="F213" s="28"/>
      <c r="G213" s="10">
        <f>G214</f>
        <v>722</v>
      </c>
      <c r="H213" s="10"/>
      <c r="I213" s="10">
        <f>I214</f>
        <v>720</v>
      </c>
      <c r="J213" s="10"/>
      <c r="K213" s="18">
        <f t="shared" si="12"/>
        <v>99.7229916897507</v>
      </c>
      <c r="L213" s="10"/>
    </row>
    <row r="214" spans="1:12" ht="53.25" customHeight="1">
      <c r="A214" s="24">
        <v>751</v>
      </c>
      <c r="B214" s="29" t="s">
        <v>9</v>
      </c>
      <c r="C214" s="28" t="s">
        <v>76</v>
      </c>
      <c r="D214" s="28" t="s">
        <v>79</v>
      </c>
      <c r="E214" s="28" t="s">
        <v>166</v>
      </c>
      <c r="F214" s="28" t="s">
        <v>81</v>
      </c>
      <c r="G214" s="10">
        <v>722</v>
      </c>
      <c r="H214" s="10"/>
      <c r="I214" s="10">
        <v>720</v>
      </c>
      <c r="J214" s="10"/>
      <c r="K214" s="18">
        <f t="shared" si="12"/>
        <v>99.7229916897507</v>
      </c>
      <c r="L214" s="10"/>
    </row>
    <row r="215" spans="1:12" ht="18.75" customHeight="1">
      <c r="A215" s="1">
        <v>751</v>
      </c>
      <c r="B215" s="4" t="s">
        <v>45</v>
      </c>
      <c r="C215" s="12" t="s">
        <v>77</v>
      </c>
      <c r="D215" s="12" t="s">
        <v>92</v>
      </c>
      <c r="E215" s="1"/>
      <c r="F215" s="1"/>
      <c r="G215" s="2">
        <f>G216</f>
        <v>164</v>
      </c>
      <c r="H215" s="2"/>
      <c r="I215" s="2">
        <f>I216</f>
        <v>164</v>
      </c>
      <c r="J215" s="2"/>
      <c r="K215" s="17">
        <f t="shared" si="12"/>
        <v>100</v>
      </c>
      <c r="L215" s="2"/>
    </row>
    <row r="216" spans="1:12" ht="18" customHeight="1">
      <c r="A216" s="8">
        <v>751</v>
      </c>
      <c r="B216" s="9" t="s">
        <v>46</v>
      </c>
      <c r="C216" s="13" t="s">
        <v>77</v>
      </c>
      <c r="D216" s="13" t="s">
        <v>92</v>
      </c>
      <c r="E216" s="8">
        <v>3030000</v>
      </c>
      <c r="F216" s="8"/>
      <c r="G216" s="10">
        <f>G217</f>
        <v>164</v>
      </c>
      <c r="H216" s="10"/>
      <c r="I216" s="10">
        <f>I217</f>
        <v>164</v>
      </c>
      <c r="J216" s="10"/>
      <c r="K216" s="18">
        <f t="shared" si="12"/>
        <v>100</v>
      </c>
      <c r="L216" s="10"/>
    </row>
    <row r="217" spans="1:12" ht="51.75" customHeight="1">
      <c r="A217" s="8">
        <v>751</v>
      </c>
      <c r="B217" s="9" t="s">
        <v>9</v>
      </c>
      <c r="C217" s="13" t="s">
        <v>77</v>
      </c>
      <c r="D217" s="13" t="s">
        <v>92</v>
      </c>
      <c r="E217" s="8">
        <v>3030000</v>
      </c>
      <c r="F217" s="13" t="s">
        <v>81</v>
      </c>
      <c r="G217" s="10">
        <v>164</v>
      </c>
      <c r="H217" s="10"/>
      <c r="I217" s="10">
        <v>164</v>
      </c>
      <c r="J217" s="10"/>
      <c r="K217" s="18">
        <f t="shared" si="12"/>
        <v>100</v>
      </c>
      <c r="L217" s="10"/>
    </row>
    <row r="218" spans="1:12" ht="18.75" customHeight="1">
      <c r="A218" s="1">
        <v>751</v>
      </c>
      <c r="B218" s="4" t="s">
        <v>30</v>
      </c>
      <c r="C218" s="12" t="s">
        <v>80</v>
      </c>
      <c r="D218" s="12" t="s">
        <v>75</v>
      </c>
      <c r="E218" s="1"/>
      <c r="F218" s="12"/>
      <c r="G218" s="2">
        <f>G219+G221+G223+G227+G225</f>
        <v>143210.6</v>
      </c>
      <c r="H218" s="17">
        <f>H219+H221+H223+H227+H225</f>
        <v>131200.9</v>
      </c>
      <c r="I218" s="17">
        <f>I219+I221+I223+I227+I225</f>
        <v>143210.1</v>
      </c>
      <c r="J218" s="2">
        <f>J219+J221+J223+J227+J225</f>
        <v>131200.6</v>
      </c>
      <c r="K218" s="17">
        <f t="shared" si="12"/>
        <v>99.9996508638327</v>
      </c>
      <c r="L218" s="17">
        <f t="shared" si="12"/>
        <v>99.99977134303195</v>
      </c>
    </row>
    <row r="219" spans="1:12" ht="161.25" customHeight="1">
      <c r="A219" s="8">
        <v>751</v>
      </c>
      <c r="B219" s="27" t="s">
        <v>178</v>
      </c>
      <c r="C219" s="13" t="s">
        <v>80</v>
      </c>
      <c r="D219" s="13" t="s">
        <v>75</v>
      </c>
      <c r="E219" s="8">
        <v>980104</v>
      </c>
      <c r="F219" s="13"/>
      <c r="G219" s="10">
        <f>G220</f>
        <v>68436</v>
      </c>
      <c r="H219" s="10">
        <f>H220</f>
        <v>68436</v>
      </c>
      <c r="I219" s="10">
        <f>I220</f>
        <v>68436</v>
      </c>
      <c r="J219" s="10">
        <f>J220</f>
        <v>68436</v>
      </c>
      <c r="K219" s="18">
        <f t="shared" si="12"/>
        <v>100</v>
      </c>
      <c r="L219" s="18">
        <f t="shared" si="12"/>
        <v>100</v>
      </c>
    </row>
    <row r="220" spans="1:12" ht="66.75" customHeight="1">
      <c r="A220" s="8">
        <v>751</v>
      </c>
      <c r="B220" s="9" t="s">
        <v>33</v>
      </c>
      <c r="C220" s="13" t="s">
        <v>80</v>
      </c>
      <c r="D220" s="13" t="s">
        <v>75</v>
      </c>
      <c r="E220" s="8">
        <v>980104</v>
      </c>
      <c r="F220" s="13" t="s">
        <v>89</v>
      </c>
      <c r="G220" s="10">
        <v>68436</v>
      </c>
      <c r="H220" s="10">
        <v>68436</v>
      </c>
      <c r="I220" s="10">
        <v>68436</v>
      </c>
      <c r="J220" s="10">
        <v>68436</v>
      </c>
      <c r="K220" s="18">
        <f t="shared" si="12"/>
        <v>100</v>
      </c>
      <c r="L220" s="18">
        <f t="shared" si="12"/>
        <v>100</v>
      </c>
    </row>
    <row r="221" spans="1:12" ht="159.75" customHeight="1">
      <c r="A221" s="8">
        <v>751</v>
      </c>
      <c r="B221" s="27" t="s">
        <v>178</v>
      </c>
      <c r="C221" s="13" t="s">
        <v>80</v>
      </c>
      <c r="D221" s="13" t="s">
        <v>75</v>
      </c>
      <c r="E221" s="8">
        <v>980204</v>
      </c>
      <c r="F221" s="13"/>
      <c r="G221" s="10">
        <f>G222</f>
        <v>42123.6</v>
      </c>
      <c r="H221" s="10">
        <f>H222</f>
        <v>36595.1</v>
      </c>
      <c r="I221" s="10">
        <f>I222</f>
        <v>42123.6</v>
      </c>
      <c r="J221" s="10">
        <f>J222</f>
        <v>36595.1</v>
      </c>
      <c r="K221" s="18">
        <f aca="true" t="shared" si="13" ref="K221:L243">I221/G221*100</f>
        <v>100</v>
      </c>
      <c r="L221" s="18">
        <f t="shared" si="13"/>
        <v>100</v>
      </c>
    </row>
    <row r="222" spans="1:12" ht="68.25" customHeight="1">
      <c r="A222" s="8">
        <v>751</v>
      </c>
      <c r="B222" s="9" t="s">
        <v>33</v>
      </c>
      <c r="C222" s="13" t="s">
        <v>80</v>
      </c>
      <c r="D222" s="13" t="s">
        <v>75</v>
      </c>
      <c r="E222" s="8">
        <v>980204</v>
      </c>
      <c r="F222" s="13" t="s">
        <v>89</v>
      </c>
      <c r="G222" s="10">
        <v>42123.6</v>
      </c>
      <c r="H222" s="10">
        <v>36595.1</v>
      </c>
      <c r="I222" s="10">
        <v>42123.6</v>
      </c>
      <c r="J222" s="10">
        <v>36595.1</v>
      </c>
      <c r="K222" s="18">
        <f t="shared" si="13"/>
        <v>100</v>
      </c>
      <c r="L222" s="18">
        <f t="shared" si="13"/>
        <v>100</v>
      </c>
    </row>
    <row r="223" spans="1:12" ht="54.75" customHeight="1">
      <c r="A223" s="8">
        <v>751</v>
      </c>
      <c r="B223" s="27" t="s">
        <v>146</v>
      </c>
      <c r="C223" s="13" t="s">
        <v>80</v>
      </c>
      <c r="D223" s="13" t="s">
        <v>75</v>
      </c>
      <c r="E223" s="8">
        <v>5228100</v>
      </c>
      <c r="F223" s="13"/>
      <c r="G223" s="10">
        <f>G224</f>
        <v>26169.8</v>
      </c>
      <c r="H223" s="10">
        <f>H224</f>
        <v>26169.8</v>
      </c>
      <c r="I223" s="10">
        <f>I224</f>
        <v>26169.5</v>
      </c>
      <c r="J223" s="10">
        <f>J224</f>
        <v>26169.5</v>
      </c>
      <c r="K223" s="18">
        <f t="shared" si="13"/>
        <v>99.99885364045579</v>
      </c>
      <c r="L223" s="18">
        <f t="shared" si="13"/>
        <v>99.99885364045579</v>
      </c>
    </row>
    <row r="224" spans="1:12" ht="71.25" customHeight="1">
      <c r="A224" s="8">
        <v>751</v>
      </c>
      <c r="B224" s="9" t="s">
        <v>33</v>
      </c>
      <c r="C224" s="13" t="s">
        <v>80</v>
      </c>
      <c r="D224" s="13" t="s">
        <v>75</v>
      </c>
      <c r="E224" s="8">
        <v>5228100</v>
      </c>
      <c r="F224" s="13" t="s">
        <v>89</v>
      </c>
      <c r="G224" s="10">
        <v>26169.8</v>
      </c>
      <c r="H224" s="10">
        <v>26169.8</v>
      </c>
      <c r="I224" s="10">
        <v>26169.5</v>
      </c>
      <c r="J224" s="10">
        <v>26169.5</v>
      </c>
      <c r="K224" s="18">
        <f t="shared" si="13"/>
        <v>99.99885364045579</v>
      </c>
      <c r="L224" s="18">
        <f t="shared" si="13"/>
        <v>99.99885364045579</v>
      </c>
    </row>
    <row r="225" spans="1:12" ht="96" customHeight="1">
      <c r="A225" s="24">
        <v>751</v>
      </c>
      <c r="B225" s="27" t="s">
        <v>179</v>
      </c>
      <c r="C225" s="28" t="s">
        <v>80</v>
      </c>
      <c r="D225" s="28" t="s">
        <v>75</v>
      </c>
      <c r="E225" s="28" t="s">
        <v>180</v>
      </c>
      <c r="F225" s="13"/>
      <c r="G225" s="10">
        <f>G226</f>
        <v>1413</v>
      </c>
      <c r="H225" s="10"/>
      <c r="I225" s="10">
        <f>I226</f>
        <v>1413</v>
      </c>
      <c r="J225" s="10"/>
      <c r="K225" s="18">
        <f t="shared" si="13"/>
        <v>100</v>
      </c>
      <c r="L225" s="18"/>
    </row>
    <row r="226" spans="1:12" ht="71.25" customHeight="1">
      <c r="A226" s="24">
        <v>751</v>
      </c>
      <c r="B226" s="9" t="s">
        <v>33</v>
      </c>
      <c r="C226" s="13" t="s">
        <v>80</v>
      </c>
      <c r="D226" s="13" t="s">
        <v>75</v>
      </c>
      <c r="E226" s="24">
        <v>7951700</v>
      </c>
      <c r="F226" s="13" t="s">
        <v>89</v>
      </c>
      <c r="G226" s="10">
        <v>1413</v>
      </c>
      <c r="H226" s="10"/>
      <c r="I226" s="10">
        <v>1413</v>
      </c>
      <c r="J226" s="10"/>
      <c r="K226" s="18">
        <f t="shared" si="13"/>
        <v>100</v>
      </c>
      <c r="L226" s="18"/>
    </row>
    <row r="227" spans="1:12" ht="56.25" customHeight="1">
      <c r="A227" s="8">
        <v>751</v>
      </c>
      <c r="B227" s="27" t="s">
        <v>146</v>
      </c>
      <c r="C227" s="13" t="s">
        <v>80</v>
      </c>
      <c r="D227" s="13" t="s">
        <v>75</v>
      </c>
      <c r="E227" s="8">
        <v>7952300</v>
      </c>
      <c r="F227" s="13"/>
      <c r="G227" s="10">
        <f>G228</f>
        <v>5068.2</v>
      </c>
      <c r="H227" s="10"/>
      <c r="I227" s="10">
        <f>I228</f>
        <v>5068</v>
      </c>
      <c r="J227" s="10"/>
      <c r="K227" s="18">
        <f t="shared" si="13"/>
        <v>99.99605382581588</v>
      </c>
      <c r="L227" s="10"/>
    </row>
    <row r="228" spans="1:12" ht="71.25" customHeight="1">
      <c r="A228" s="8">
        <v>751</v>
      </c>
      <c r="B228" s="9" t="s">
        <v>33</v>
      </c>
      <c r="C228" s="13" t="s">
        <v>80</v>
      </c>
      <c r="D228" s="13" t="s">
        <v>75</v>
      </c>
      <c r="E228" s="8">
        <v>7952300</v>
      </c>
      <c r="F228" s="13" t="s">
        <v>89</v>
      </c>
      <c r="G228" s="10">
        <v>5068.2</v>
      </c>
      <c r="H228" s="10"/>
      <c r="I228" s="10">
        <v>5068</v>
      </c>
      <c r="J228" s="10"/>
      <c r="K228" s="18">
        <f t="shared" si="13"/>
        <v>99.99605382581588</v>
      </c>
      <c r="L228" s="10"/>
    </row>
    <row r="229" spans="1:12" ht="20.25" customHeight="1">
      <c r="A229" s="1">
        <v>751</v>
      </c>
      <c r="B229" s="4" t="s">
        <v>34</v>
      </c>
      <c r="C229" s="12" t="s">
        <v>80</v>
      </c>
      <c r="D229" s="12" t="s">
        <v>76</v>
      </c>
      <c r="E229" s="1"/>
      <c r="F229" s="12"/>
      <c r="G229" s="2">
        <f>G230+G232</f>
        <v>2988</v>
      </c>
      <c r="H229" s="2">
        <f>H230+H232</f>
        <v>1840</v>
      </c>
      <c r="I229" s="2">
        <f>I230+I232</f>
        <v>2805</v>
      </c>
      <c r="J229" s="2">
        <f>J230+J232</f>
        <v>1840</v>
      </c>
      <c r="K229" s="17">
        <f t="shared" si="13"/>
        <v>93.87550200803213</v>
      </c>
      <c r="L229" s="17">
        <f t="shared" si="13"/>
        <v>100</v>
      </c>
    </row>
    <row r="230" spans="1:12" ht="19.5" customHeight="1">
      <c r="A230" s="8">
        <v>751</v>
      </c>
      <c r="B230" s="9" t="s">
        <v>28</v>
      </c>
      <c r="C230" s="13" t="s">
        <v>80</v>
      </c>
      <c r="D230" s="13" t="s">
        <v>76</v>
      </c>
      <c r="E230" s="8">
        <v>5200000</v>
      </c>
      <c r="F230" s="13"/>
      <c r="G230" s="10">
        <f>G231</f>
        <v>1840</v>
      </c>
      <c r="H230" s="10">
        <f>H231</f>
        <v>1840</v>
      </c>
      <c r="I230" s="10">
        <f>I231</f>
        <v>1840</v>
      </c>
      <c r="J230" s="10">
        <f>J231</f>
        <v>1840</v>
      </c>
      <c r="K230" s="18">
        <f t="shared" si="13"/>
        <v>100</v>
      </c>
      <c r="L230" s="18">
        <f t="shared" si="13"/>
        <v>100</v>
      </c>
    </row>
    <row r="231" spans="1:12" ht="54" customHeight="1">
      <c r="A231" s="8">
        <v>751</v>
      </c>
      <c r="B231" s="9" t="s">
        <v>9</v>
      </c>
      <c r="C231" s="13" t="s">
        <v>80</v>
      </c>
      <c r="D231" s="13" t="s">
        <v>76</v>
      </c>
      <c r="E231" s="8">
        <v>5200000</v>
      </c>
      <c r="F231" s="13" t="s">
        <v>81</v>
      </c>
      <c r="G231" s="10">
        <v>1840</v>
      </c>
      <c r="H231" s="10">
        <v>1840</v>
      </c>
      <c r="I231" s="10">
        <v>1840</v>
      </c>
      <c r="J231" s="10">
        <v>1840</v>
      </c>
      <c r="K231" s="18">
        <f t="shared" si="13"/>
        <v>100</v>
      </c>
      <c r="L231" s="18">
        <f t="shared" si="13"/>
        <v>100</v>
      </c>
    </row>
    <row r="232" spans="1:12" ht="18.75" customHeight="1">
      <c r="A232" s="8">
        <v>751</v>
      </c>
      <c r="B232" s="9" t="s">
        <v>34</v>
      </c>
      <c r="C232" s="13" t="s">
        <v>80</v>
      </c>
      <c r="D232" s="13" t="s">
        <v>76</v>
      </c>
      <c r="E232" s="8">
        <v>6000000</v>
      </c>
      <c r="F232" s="13"/>
      <c r="G232" s="10">
        <f>G233</f>
        <v>1148</v>
      </c>
      <c r="H232" s="10"/>
      <c r="I232" s="10">
        <f>I233</f>
        <v>965</v>
      </c>
      <c r="J232" s="10"/>
      <c r="K232" s="18">
        <f t="shared" si="13"/>
        <v>84.05923344947736</v>
      </c>
      <c r="L232" s="18"/>
    </row>
    <row r="233" spans="1:12" ht="51" customHeight="1">
      <c r="A233" s="8">
        <v>751</v>
      </c>
      <c r="B233" s="9" t="s">
        <v>9</v>
      </c>
      <c r="C233" s="13" t="s">
        <v>80</v>
      </c>
      <c r="D233" s="13" t="s">
        <v>76</v>
      </c>
      <c r="E233" s="8">
        <v>6000000</v>
      </c>
      <c r="F233" s="13" t="s">
        <v>81</v>
      </c>
      <c r="G233" s="10">
        <v>1148</v>
      </c>
      <c r="H233" s="10"/>
      <c r="I233" s="10">
        <v>965</v>
      </c>
      <c r="J233" s="10"/>
      <c r="K233" s="18">
        <f t="shared" si="13"/>
        <v>84.05923344947736</v>
      </c>
      <c r="L233" s="18"/>
    </row>
    <row r="234" spans="1:12" ht="21" customHeight="1">
      <c r="A234" s="1">
        <v>751</v>
      </c>
      <c r="B234" s="30" t="s">
        <v>35</v>
      </c>
      <c r="C234" s="26" t="s">
        <v>90</v>
      </c>
      <c r="D234" s="26" t="s">
        <v>78</v>
      </c>
      <c r="E234" s="24"/>
      <c r="F234" s="13"/>
      <c r="G234" s="2">
        <f>G235+G237</f>
        <v>14494.599999999999</v>
      </c>
      <c r="H234" s="2"/>
      <c r="I234" s="2">
        <f>I235+I237</f>
        <v>13686</v>
      </c>
      <c r="J234" s="2"/>
      <c r="K234" s="17">
        <f t="shared" si="13"/>
        <v>94.4213707173706</v>
      </c>
      <c r="L234" s="18"/>
    </row>
    <row r="235" spans="1:12" ht="33" customHeight="1">
      <c r="A235" s="24">
        <v>751</v>
      </c>
      <c r="B235" s="29" t="s">
        <v>36</v>
      </c>
      <c r="C235" s="28" t="s">
        <v>90</v>
      </c>
      <c r="D235" s="28" t="s">
        <v>78</v>
      </c>
      <c r="E235" s="28" t="s">
        <v>181</v>
      </c>
      <c r="F235" s="28"/>
      <c r="G235" s="10">
        <f>G236</f>
        <v>9785.8</v>
      </c>
      <c r="H235" s="10"/>
      <c r="I235" s="10">
        <f>I236</f>
        <v>9528</v>
      </c>
      <c r="J235" s="10"/>
      <c r="K235" s="18">
        <f t="shared" si="13"/>
        <v>97.3655705205502</v>
      </c>
      <c r="L235" s="18"/>
    </row>
    <row r="236" spans="1:12" ht="18.75" customHeight="1">
      <c r="A236" s="24">
        <v>751</v>
      </c>
      <c r="B236" s="29" t="s">
        <v>54</v>
      </c>
      <c r="C236" s="28" t="s">
        <v>90</v>
      </c>
      <c r="D236" s="28" t="s">
        <v>78</v>
      </c>
      <c r="E236" s="28" t="s">
        <v>181</v>
      </c>
      <c r="F236" s="28" t="s">
        <v>94</v>
      </c>
      <c r="G236" s="10">
        <v>9785.8</v>
      </c>
      <c r="H236" s="10"/>
      <c r="I236" s="10">
        <v>9528</v>
      </c>
      <c r="J236" s="10"/>
      <c r="K236" s="18">
        <f t="shared" si="13"/>
        <v>97.3655705205502</v>
      </c>
      <c r="L236" s="18"/>
    </row>
    <row r="237" spans="1:12" ht="54.75" customHeight="1">
      <c r="A237" s="24">
        <v>751</v>
      </c>
      <c r="B237" s="27" t="s">
        <v>156</v>
      </c>
      <c r="C237" s="28" t="s">
        <v>90</v>
      </c>
      <c r="D237" s="28" t="s">
        <v>78</v>
      </c>
      <c r="E237" s="28" t="s">
        <v>159</v>
      </c>
      <c r="F237" s="13"/>
      <c r="G237" s="10">
        <f>G238</f>
        <v>4708.8</v>
      </c>
      <c r="H237" s="10"/>
      <c r="I237" s="10">
        <f>I238</f>
        <v>4158</v>
      </c>
      <c r="J237" s="10"/>
      <c r="K237" s="18">
        <f t="shared" si="13"/>
        <v>88.30275229357798</v>
      </c>
      <c r="L237" s="18"/>
    </row>
    <row r="238" spans="1:12" ht="19.5" customHeight="1">
      <c r="A238" s="24">
        <v>751</v>
      </c>
      <c r="B238" s="29" t="s">
        <v>54</v>
      </c>
      <c r="C238" s="28" t="s">
        <v>90</v>
      </c>
      <c r="D238" s="28" t="s">
        <v>78</v>
      </c>
      <c r="E238" s="28" t="s">
        <v>159</v>
      </c>
      <c r="F238" s="28" t="s">
        <v>94</v>
      </c>
      <c r="G238" s="10">
        <v>4708.8</v>
      </c>
      <c r="H238" s="10"/>
      <c r="I238" s="10">
        <v>4158</v>
      </c>
      <c r="J238" s="10"/>
      <c r="K238" s="18">
        <f t="shared" si="13"/>
        <v>88.30275229357798</v>
      </c>
      <c r="L238" s="18"/>
    </row>
    <row r="239" spans="1:12" ht="19.5" customHeight="1">
      <c r="A239" s="1">
        <v>751</v>
      </c>
      <c r="B239" s="4" t="s">
        <v>59</v>
      </c>
      <c r="C239" s="12">
        <v>12</v>
      </c>
      <c r="D239" s="12" t="s">
        <v>75</v>
      </c>
      <c r="E239" s="1"/>
      <c r="F239" s="12"/>
      <c r="G239" s="2">
        <f>G240</f>
        <v>2284</v>
      </c>
      <c r="H239" s="2"/>
      <c r="I239" s="2">
        <f>I240</f>
        <v>2284</v>
      </c>
      <c r="J239" s="2"/>
      <c r="K239" s="17">
        <f t="shared" si="13"/>
        <v>100</v>
      </c>
      <c r="L239" s="2"/>
    </row>
    <row r="240" spans="1:12" ht="21.75" customHeight="1">
      <c r="A240" s="8">
        <v>751</v>
      </c>
      <c r="B240" s="9" t="s">
        <v>60</v>
      </c>
      <c r="C240" s="13">
        <v>12</v>
      </c>
      <c r="D240" s="13" t="s">
        <v>75</v>
      </c>
      <c r="E240" s="8">
        <v>4530000</v>
      </c>
      <c r="F240" s="13"/>
      <c r="G240" s="10">
        <f>G241+G242</f>
        <v>2284</v>
      </c>
      <c r="H240" s="10"/>
      <c r="I240" s="10">
        <f>I241+I242</f>
        <v>2284</v>
      </c>
      <c r="J240" s="10"/>
      <c r="K240" s="18">
        <f t="shared" si="13"/>
        <v>100</v>
      </c>
      <c r="L240" s="10"/>
    </row>
    <row r="241" spans="1:12" ht="64.5" customHeight="1">
      <c r="A241" s="8">
        <v>751</v>
      </c>
      <c r="B241" s="29" t="s">
        <v>182</v>
      </c>
      <c r="C241" s="28" t="s">
        <v>183</v>
      </c>
      <c r="D241" s="28" t="s">
        <v>75</v>
      </c>
      <c r="E241" s="28" t="s">
        <v>184</v>
      </c>
      <c r="F241" s="28" t="s">
        <v>117</v>
      </c>
      <c r="G241" s="10">
        <v>2189</v>
      </c>
      <c r="H241" s="10"/>
      <c r="I241" s="10">
        <v>2189</v>
      </c>
      <c r="J241" s="10"/>
      <c r="K241" s="18">
        <f t="shared" si="13"/>
        <v>100</v>
      </c>
      <c r="L241" s="10"/>
    </row>
    <row r="242" spans="1:12" ht="36" customHeight="1">
      <c r="A242" s="24">
        <v>751</v>
      </c>
      <c r="B242" s="29" t="s">
        <v>15</v>
      </c>
      <c r="C242" s="28" t="s">
        <v>183</v>
      </c>
      <c r="D242" s="28" t="s">
        <v>75</v>
      </c>
      <c r="E242" s="28" t="s">
        <v>184</v>
      </c>
      <c r="F242" s="28" t="s">
        <v>84</v>
      </c>
      <c r="G242" s="10">
        <v>95</v>
      </c>
      <c r="H242" s="10"/>
      <c r="I242" s="10">
        <v>95</v>
      </c>
      <c r="J242" s="10"/>
      <c r="K242" s="18">
        <f t="shared" si="13"/>
        <v>100</v>
      </c>
      <c r="L242" s="10"/>
    </row>
    <row r="243" spans="1:12" ht="36.75" customHeight="1">
      <c r="A243" s="3">
        <v>753</v>
      </c>
      <c r="B243" s="7" t="s">
        <v>61</v>
      </c>
      <c r="C243" s="14"/>
      <c r="D243" s="14"/>
      <c r="E243" s="7"/>
      <c r="F243" s="14"/>
      <c r="G243" s="5">
        <f>G244+G249+G254+G261+G264+G283+G306+G313+G325+G342+G348+G351+G356+G359</f>
        <v>261481.80000000002</v>
      </c>
      <c r="H243" s="5">
        <f>H244+H249+H254+H261+H264+H283+H306+H313+H325+H342+H348+H351+H356+H359</f>
        <v>96805.8</v>
      </c>
      <c r="I243" s="5">
        <f>I244+I249+I254+I261+I264+I283+I306+I313+I325+I342+I348+I351+I356+I359</f>
        <v>259243.20000000004</v>
      </c>
      <c r="J243" s="5">
        <f>J244+J249+J254+J261+J264+J283+J306+J313+J325+J342+J348+J351+J356+J359</f>
        <v>94901.3</v>
      </c>
      <c r="K243" s="16">
        <f t="shared" si="13"/>
        <v>99.1438792298355</v>
      </c>
      <c r="L243" s="16">
        <f t="shared" si="13"/>
        <v>98.03265920017189</v>
      </c>
    </row>
    <row r="244" spans="1:12" ht="21" customHeight="1">
      <c r="A244" s="1">
        <v>753</v>
      </c>
      <c r="B244" s="4" t="s">
        <v>13</v>
      </c>
      <c r="C244" s="12" t="s">
        <v>75</v>
      </c>
      <c r="D244" s="12">
        <v>13</v>
      </c>
      <c r="E244" s="1"/>
      <c r="F244" s="12"/>
      <c r="G244" s="2">
        <f>G245+G247</f>
        <v>6364.3</v>
      </c>
      <c r="H244" s="2">
        <f>H245+H247</f>
        <v>400.3</v>
      </c>
      <c r="I244" s="2">
        <f>I245+I247</f>
        <v>6360.3</v>
      </c>
      <c r="J244" s="2">
        <f>J245+J247</f>
        <v>400.3</v>
      </c>
      <c r="K244" s="17">
        <f aca="true" t="shared" si="14" ref="K244:L263">I244/G244*100</f>
        <v>99.93714941156136</v>
      </c>
      <c r="L244" s="17">
        <f t="shared" si="14"/>
        <v>100</v>
      </c>
    </row>
    <row r="245" spans="1:12" ht="52.5" customHeight="1">
      <c r="A245" s="8">
        <v>753</v>
      </c>
      <c r="B245" s="9" t="s">
        <v>6</v>
      </c>
      <c r="C245" s="13" t="s">
        <v>75</v>
      </c>
      <c r="D245" s="13">
        <v>13</v>
      </c>
      <c r="E245" s="13" t="s">
        <v>82</v>
      </c>
      <c r="F245" s="13"/>
      <c r="G245" s="10">
        <f>G246</f>
        <v>5964</v>
      </c>
      <c r="H245" s="10"/>
      <c r="I245" s="10">
        <f>I246</f>
        <v>5960</v>
      </c>
      <c r="J245" s="10"/>
      <c r="K245" s="18">
        <f t="shared" si="14"/>
        <v>99.93293091884641</v>
      </c>
      <c r="L245" s="10"/>
    </row>
    <row r="246" spans="1:12" ht="39.75" customHeight="1">
      <c r="A246" s="8">
        <v>753</v>
      </c>
      <c r="B246" s="9" t="s">
        <v>7</v>
      </c>
      <c r="C246" s="13" t="s">
        <v>75</v>
      </c>
      <c r="D246" s="13">
        <v>13</v>
      </c>
      <c r="E246" s="13" t="s">
        <v>82</v>
      </c>
      <c r="F246" s="8">
        <v>500</v>
      </c>
      <c r="G246" s="10">
        <v>5964</v>
      </c>
      <c r="H246" s="10"/>
      <c r="I246" s="10">
        <v>5960</v>
      </c>
      <c r="J246" s="10"/>
      <c r="K246" s="18">
        <f t="shared" si="14"/>
        <v>99.93293091884641</v>
      </c>
      <c r="L246" s="10"/>
    </row>
    <row r="247" spans="1:12" ht="53.25" customHeight="1">
      <c r="A247" s="8">
        <v>753</v>
      </c>
      <c r="B247" s="9" t="s">
        <v>12</v>
      </c>
      <c r="C247" s="13" t="s">
        <v>75</v>
      </c>
      <c r="D247" s="13">
        <v>13</v>
      </c>
      <c r="E247" s="13">
        <v>5210000</v>
      </c>
      <c r="F247" s="8"/>
      <c r="G247" s="10">
        <f>G248</f>
        <v>400.3</v>
      </c>
      <c r="H247" s="10">
        <f>H248</f>
        <v>400.3</v>
      </c>
      <c r="I247" s="10">
        <f>I248</f>
        <v>400.3</v>
      </c>
      <c r="J247" s="10">
        <f>J248</f>
        <v>400.3</v>
      </c>
      <c r="K247" s="18">
        <f t="shared" si="14"/>
        <v>100</v>
      </c>
      <c r="L247" s="18">
        <f t="shared" si="14"/>
        <v>100</v>
      </c>
    </row>
    <row r="248" spans="1:12" ht="39" customHeight="1">
      <c r="A248" s="8">
        <v>753</v>
      </c>
      <c r="B248" s="9" t="s">
        <v>7</v>
      </c>
      <c r="C248" s="13" t="s">
        <v>75</v>
      </c>
      <c r="D248" s="13">
        <v>13</v>
      </c>
      <c r="E248" s="13">
        <v>5210000</v>
      </c>
      <c r="F248" s="8">
        <v>500</v>
      </c>
      <c r="G248" s="10">
        <v>400.3</v>
      </c>
      <c r="H248" s="10">
        <v>400.3</v>
      </c>
      <c r="I248" s="10">
        <v>400.3</v>
      </c>
      <c r="J248" s="10">
        <v>400.3</v>
      </c>
      <c r="K248" s="18">
        <f t="shared" si="14"/>
        <v>100</v>
      </c>
      <c r="L248" s="18">
        <f t="shared" si="14"/>
        <v>100</v>
      </c>
    </row>
    <row r="249" spans="1:12" ht="22.5" customHeight="1">
      <c r="A249" s="1">
        <v>753</v>
      </c>
      <c r="B249" s="30" t="s">
        <v>128</v>
      </c>
      <c r="C249" s="12" t="s">
        <v>76</v>
      </c>
      <c r="D249" s="12" t="s">
        <v>126</v>
      </c>
      <c r="E249" s="12"/>
      <c r="F249" s="1"/>
      <c r="G249" s="2">
        <f>G250</f>
        <v>1274</v>
      </c>
      <c r="H249" s="2"/>
      <c r="I249" s="2">
        <f>I250</f>
        <v>1273.8</v>
      </c>
      <c r="J249" s="2"/>
      <c r="K249" s="17">
        <f t="shared" si="14"/>
        <v>99.98430141287284</v>
      </c>
      <c r="L249" s="10"/>
    </row>
    <row r="250" spans="1:12" ht="52.5" customHeight="1">
      <c r="A250" s="8">
        <v>753</v>
      </c>
      <c r="B250" s="9" t="s">
        <v>44</v>
      </c>
      <c r="C250" s="13" t="s">
        <v>76</v>
      </c>
      <c r="D250" s="13" t="s">
        <v>126</v>
      </c>
      <c r="E250" s="13">
        <v>2470000</v>
      </c>
      <c r="F250" s="8"/>
      <c r="G250" s="10">
        <f>G251+G252+G253</f>
        <v>1274</v>
      </c>
      <c r="H250" s="10"/>
      <c r="I250" s="10">
        <f>I251+I252+I253</f>
        <v>1273.8</v>
      </c>
      <c r="J250" s="10"/>
      <c r="K250" s="18">
        <f t="shared" si="14"/>
        <v>99.98430141287284</v>
      </c>
      <c r="L250" s="10"/>
    </row>
    <row r="251" spans="1:12" ht="54" customHeight="1">
      <c r="A251" s="8">
        <v>753</v>
      </c>
      <c r="B251" s="9" t="s">
        <v>9</v>
      </c>
      <c r="C251" s="13" t="s">
        <v>76</v>
      </c>
      <c r="D251" s="13" t="s">
        <v>126</v>
      </c>
      <c r="E251" s="13">
        <v>2470000</v>
      </c>
      <c r="F251" s="13" t="s">
        <v>81</v>
      </c>
      <c r="G251" s="10">
        <v>325.8</v>
      </c>
      <c r="H251" s="10"/>
      <c r="I251" s="10">
        <v>325.8</v>
      </c>
      <c r="J251" s="10"/>
      <c r="K251" s="18">
        <f t="shared" si="14"/>
        <v>100</v>
      </c>
      <c r="L251" s="10"/>
    </row>
    <row r="252" spans="1:12" ht="39.75" customHeight="1">
      <c r="A252" s="24">
        <v>753</v>
      </c>
      <c r="B252" s="29" t="s">
        <v>15</v>
      </c>
      <c r="C252" s="28" t="s">
        <v>76</v>
      </c>
      <c r="D252" s="28" t="s">
        <v>126</v>
      </c>
      <c r="E252" s="28" t="s">
        <v>129</v>
      </c>
      <c r="F252" s="28" t="s">
        <v>84</v>
      </c>
      <c r="G252" s="10">
        <v>390.4</v>
      </c>
      <c r="H252" s="10"/>
      <c r="I252" s="10">
        <v>390.2</v>
      </c>
      <c r="J252" s="10"/>
      <c r="K252" s="18">
        <f t="shared" si="14"/>
        <v>99.94877049180329</v>
      </c>
      <c r="L252" s="10"/>
    </row>
    <row r="253" spans="1:12" ht="36.75" customHeight="1">
      <c r="A253" s="24">
        <v>753</v>
      </c>
      <c r="B253" s="29" t="s">
        <v>185</v>
      </c>
      <c r="C253" s="28" t="s">
        <v>76</v>
      </c>
      <c r="D253" s="28" t="s">
        <v>126</v>
      </c>
      <c r="E253" s="28" t="s">
        <v>129</v>
      </c>
      <c r="F253" s="28" t="s">
        <v>186</v>
      </c>
      <c r="G253" s="10">
        <v>557.8</v>
      </c>
      <c r="H253" s="10"/>
      <c r="I253" s="10">
        <v>557.8</v>
      </c>
      <c r="J253" s="10"/>
      <c r="K253" s="18">
        <f t="shared" si="14"/>
        <v>100</v>
      </c>
      <c r="L253" s="10"/>
    </row>
    <row r="254" spans="1:12" ht="18.75" customHeight="1">
      <c r="A254" s="1">
        <v>753</v>
      </c>
      <c r="B254" s="25" t="s">
        <v>31</v>
      </c>
      <c r="C254" s="26" t="s">
        <v>80</v>
      </c>
      <c r="D254" s="26" t="s">
        <v>78</v>
      </c>
      <c r="E254" s="28"/>
      <c r="F254" s="28"/>
      <c r="G254" s="2">
        <f>G255+G257+G259</f>
        <v>2036</v>
      </c>
      <c r="H254" s="2">
        <f>H255+H257+H259</f>
        <v>1865</v>
      </c>
      <c r="I254" s="2">
        <f>I255+I257+I259</f>
        <v>1995</v>
      </c>
      <c r="J254" s="2">
        <f>J255+J257+J259</f>
        <v>1824</v>
      </c>
      <c r="K254" s="17">
        <f t="shared" si="14"/>
        <v>97.98624754420432</v>
      </c>
      <c r="L254" s="17">
        <f t="shared" si="14"/>
        <v>97.80160857908847</v>
      </c>
    </row>
    <row r="255" spans="1:12" ht="73.5" customHeight="1">
      <c r="A255" s="24">
        <v>753</v>
      </c>
      <c r="B255" s="27" t="s">
        <v>187</v>
      </c>
      <c r="C255" s="28" t="s">
        <v>80</v>
      </c>
      <c r="D255" s="28" t="s">
        <v>78</v>
      </c>
      <c r="E255" s="28" t="s">
        <v>188</v>
      </c>
      <c r="F255" s="28"/>
      <c r="G255" s="10">
        <f>G256</f>
        <v>1865</v>
      </c>
      <c r="H255" s="10">
        <f>H256</f>
        <v>1865</v>
      </c>
      <c r="I255" s="10">
        <f>I256</f>
        <v>1824</v>
      </c>
      <c r="J255" s="10">
        <f>J256</f>
        <v>1824</v>
      </c>
      <c r="K255" s="18">
        <f t="shared" si="14"/>
        <v>97.80160857908847</v>
      </c>
      <c r="L255" s="18">
        <f t="shared" si="14"/>
        <v>97.80160857908847</v>
      </c>
    </row>
    <row r="256" spans="1:12" ht="42" customHeight="1">
      <c r="A256" s="24">
        <v>753</v>
      </c>
      <c r="B256" s="27" t="s">
        <v>185</v>
      </c>
      <c r="C256" s="28" t="s">
        <v>80</v>
      </c>
      <c r="D256" s="28" t="s">
        <v>78</v>
      </c>
      <c r="E256" s="28" t="s">
        <v>188</v>
      </c>
      <c r="F256" s="28" t="s">
        <v>186</v>
      </c>
      <c r="G256" s="10">
        <v>1865</v>
      </c>
      <c r="H256" s="10">
        <v>1865</v>
      </c>
      <c r="I256" s="10">
        <v>1824</v>
      </c>
      <c r="J256" s="10">
        <v>1824</v>
      </c>
      <c r="K256" s="18">
        <f t="shared" si="14"/>
        <v>97.80160857908847</v>
      </c>
      <c r="L256" s="18">
        <f t="shared" si="14"/>
        <v>97.80160857908847</v>
      </c>
    </row>
    <row r="257" spans="1:12" ht="73.5" customHeight="1">
      <c r="A257" s="24">
        <v>753</v>
      </c>
      <c r="B257" s="27" t="s">
        <v>187</v>
      </c>
      <c r="C257" s="28" t="s">
        <v>80</v>
      </c>
      <c r="D257" s="28" t="s">
        <v>78</v>
      </c>
      <c r="E257" s="28" t="s">
        <v>189</v>
      </c>
      <c r="F257" s="28"/>
      <c r="G257" s="10">
        <f>G258</f>
        <v>100</v>
      </c>
      <c r="H257" s="10"/>
      <c r="I257" s="10">
        <f>I258</f>
        <v>100</v>
      </c>
      <c r="J257" s="10"/>
      <c r="K257" s="18">
        <f t="shared" si="14"/>
        <v>100</v>
      </c>
      <c r="L257" s="18"/>
    </row>
    <row r="258" spans="1:12" ht="40.5" customHeight="1">
      <c r="A258" s="24">
        <v>753</v>
      </c>
      <c r="B258" s="27" t="s">
        <v>185</v>
      </c>
      <c r="C258" s="28" t="s">
        <v>80</v>
      </c>
      <c r="D258" s="28" t="s">
        <v>78</v>
      </c>
      <c r="E258" s="28" t="s">
        <v>189</v>
      </c>
      <c r="F258" s="28" t="s">
        <v>186</v>
      </c>
      <c r="G258" s="10">
        <v>100</v>
      </c>
      <c r="H258" s="10"/>
      <c r="I258" s="10">
        <v>100</v>
      </c>
      <c r="J258" s="10"/>
      <c r="K258" s="18">
        <f t="shared" si="14"/>
        <v>100</v>
      </c>
      <c r="L258" s="10"/>
    </row>
    <row r="259" spans="1:12" ht="72.75" customHeight="1">
      <c r="A259" s="24">
        <v>753</v>
      </c>
      <c r="B259" s="29" t="s">
        <v>190</v>
      </c>
      <c r="C259" s="28" t="s">
        <v>80</v>
      </c>
      <c r="D259" s="28" t="s">
        <v>78</v>
      </c>
      <c r="E259" s="28" t="s">
        <v>191</v>
      </c>
      <c r="F259" s="28"/>
      <c r="G259" s="10">
        <f>G260</f>
        <v>71</v>
      </c>
      <c r="H259" s="10"/>
      <c r="I259" s="10">
        <f>I260</f>
        <v>71</v>
      </c>
      <c r="J259" s="10"/>
      <c r="K259" s="18">
        <f t="shared" si="14"/>
        <v>100</v>
      </c>
      <c r="L259" s="10"/>
    </row>
    <row r="260" spans="1:12" ht="38.25" customHeight="1">
      <c r="A260" s="24">
        <v>753</v>
      </c>
      <c r="B260" s="29" t="s">
        <v>15</v>
      </c>
      <c r="C260" s="28" t="s">
        <v>80</v>
      </c>
      <c r="D260" s="28" t="s">
        <v>78</v>
      </c>
      <c r="E260" s="28" t="s">
        <v>191</v>
      </c>
      <c r="F260" s="28" t="s">
        <v>84</v>
      </c>
      <c r="G260" s="10">
        <v>71</v>
      </c>
      <c r="H260" s="10"/>
      <c r="I260" s="10">
        <v>71</v>
      </c>
      <c r="J260" s="10"/>
      <c r="K260" s="18">
        <f t="shared" si="14"/>
        <v>100</v>
      </c>
      <c r="L260" s="10"/>
    </row>
    <row r="261" spans="1:12" ht="36.75" customHeight="1">
      <c r="A261" s="1">
        <v>753</v>
      </c>
      <c r="B261" s="25" t="s">
        <v>49</v>
      </c>
      <c r="C261" s="12" t="s">
        <v>93</v>
      </c>
      <c r="D261" s="12" t="s">
        <v>80</v>
      </c>
      <c r="E261" s="1"/>
      <c r="F261" s="12"/>
      <c r="G261" s="2">
        <f>G262</f>
        <v>15</v>
      </c>
      <c r="H261" s="2"/>
      <c r="I261" s="2">
        <f>I262</f>
        <v>15</v>
      </c>
      <c r="J261" s="2"/>
      <c r="K261" s="17">
        <f t="shared" si="14"/>
        <v>100</v>
      </c>
      <c r="L261" s="17"/>
    </row>
    <row r="262" spans="1:12" ht="34.5" customHeight="1">
      <c r="A262" s="8">
        <v>753</v>
      </c>
      <c r="B262" s="27" t="s">
        <v>154</v>
      </c>
      <c r="C262" s="28" t="s">
        <v>93</v>
      </c>
      <c r="D262" s="28" t="s">
        <v>80</v>
      </c>
      <c r="E262" s="28" t="s">
        <v>171</v>
      </c>
      <c r="F262" s="13"/>
      <c r="G262" s="10">
        <f>G263</f>
        <v>15</v>
      </c>
      <c r="H262" s="10"/>
      <c r="I262" s="10">
        <f>I263</f>
        <v>15</v>
      </c>
      <c r="J262" s="10"/>
      <c r="K262" s="18">
        <f t="shared" si="14"/>
        <v>100</v>
      </c>
      <c r="L262" s="18"/>
    </row>
    <row r="263" spans="1:12" ht="36" customHeight="1">
      <c r="A263" s="8">
        <v>753</v>
      </c>
      <c r="B263" s="29" t="s">
        <v>15</v>
      </c>
      <c r="C263" s="28" t="s">
        <v>93</v>
      </c>
      <c r="D263" s="28" t="s">
        <v>80</v>
      </c>
      <c r="E263" s="28" t="s">
        <v>171</v>
      </c>
      <c r="F263" s="28" t="s">
        <v>84</v>
      </c>
      <c r="G263" s="10">
        <v>15</v>
      </c>
      <c r="H263" s="10"/>
      <c r="I263" s="10">
        <v>15</v>
      </c>
      <c r="J263" s="10"/>
      <c r="K263" s="18">
        <f t="shared" si="14"/>
        <v>100</v>
      </c>
      <c r="L263" s="18"/>
    </row>
    <row r="264" spans="1:12" ht="20.25" customHeight="1">
      <c r="A264" s="1">
        <v>753</v>
      </c>
      <c r="B264" s="4" t="s">
        <v>35</v>
      </c>
      <c r="C264" s="12" t="s">
        <v>90</v>
      </c>
      <c r="D264" s="12" t="s">
        <v>78</v>
      </c>
      <c r="E264" s="1"/>
      <c r="F264" s="12"/>
      <c r="G264" s="2">
        <f>G265+G267+G270+G272+G274+G280</f>
        <v>58322.700000000004</v>
      </c>
      <c r="H264" s="2">
        <f>H265+H267+H270+H272+H274+H280</f>
        <v>3856.7</v>
      </c>
      <c r="I264" s="2">
        <f>I265+I267+I270+I272+I274+I280</f>
        <v>57962.40000000001</v>
      </c>
      <c r="J264" s="2">
        <f>J265+J267+J270+J272+J274+J280</f>
        <v>3555.7</v>
      </c>
      <c r="K264" s="17">
        <f aca="true" t="shared" si="15" ref="K264:L284">I264/G264*100</f>
        <v>99.3822302465421</v>
      </c>
      <c r="L264" s="17">
        <f t="shared" si="15"/>
        <v>92.195400212617</v>
      </c>
    </row>
    <row r="265" spans="1:12" ht="56.25" customHeight="1">
      <c r="A265" s="24">
        <v>753</v>
      </c>
      <c r="B265" s="27" t="s">
        <v>156</v>
      </c>
      <c r="C265" s="28" t="s">
        <v>90</v>
      </c>
      <c r="D265" s="28" t="s">
        <v>78</v>
      </c>
      <c r="E265" s="28" t="s">
        <v>192</v>
      </c>
      <c r="F265" s="28"/>
      <c r="G265" s="10">
        <f>G266</f>
        <v>423.7</v>
      </c>
      <c r="H265" s="10">
        <f>H266</f>
        <v>423.7</v>
      </c>
      <c r="I265" s="10">
        <f>I266</f>
        <v>423.7</v>
      </c>
      <c r="J265" s="10">
        <f>J266</f>
        <v>423.7</v>
      </c>
      <c r="K265" s="18">
        <f t="shared" si="15"/>
        <v>100</v>
      </c>
      <c r="L265" s="18">
        <f t="shared" si="15"/>
        <v>100</v>
      </c>
    </row>
    <row r="266" spans="1:12" ht="38.25" customHeight="1">
      <c r="A266" s="24">
        <v>753</v>
      </c>
      <c r="B266" s="29" t="s">
        <v>185</v>
      </c>
      <c r="C266" s="28" t="s">
        <v>90</v>
      </c>
      <c r="D266" s="28" t="s">
        <v>78</v>
      </c>
      <c r="E266" s="28" t="s">
        <v>192</v>
      </c>
      <c r="F266" s="28" t="s">
        <v>186</v>
      </c>
      <c r="G266" s="10">
        <v>423.7</v>
      </c>
      <c r="H266" s="10">
        <v>423.7</v>
      </c>
      <c r="I266" s="10">
        <v>423.7</v>
      </c>
      <c r="J266" s="10">
        <v>423.7</v>
      </c>
      <c r="K266" s="18">
        <f t="shared" si="15"/>
        <v>100</v>
      </c>
      <c r="L266" s="18">
        <f t="shared" si="15"/>
        <v>100</v>
      </c>
    </row>
    <row r="267" spans="1:12" ht="38.25" customHeight="1">
      <c r="A267" s="8">
        <v>753</v>
      </c>
      <c r="B267" s="9" t="s">
        <v>36</v>
      </c>
      <c r="C267" s="13" t="s">
        <v>90</v>
      </c>
      <c r="D267" s="13" t="s">
        <v>78</v>
      </c>
      <c r="E267" s="8">
        <v>4210000</v>
      </c>
      <c r="F267" s="13"/>
      <c r="G267" s="10">
        <f>G268+G269</f>
        <v>18031.300000000003</v>
      </c>
      <c r="H267" s="10"/>
      <c r="I267" s="10">
        <f>I268+I269</f>
        <v>18031.300000000003</v>
      </c>
      <c r="J267" s="10"/>
      <c r="K267" s="18">
        <f t="shared" si="15"/>
        <v>100</v>
      </c>
      <c r="L267" s="10"/>
    </row>
    <row r="268" spans="1:12" ht="38.25" customHeight="1">
      <c r="A268" s="8">
        <v>753</v>
      </c>
      <c r="B268" s="29" t="s">
        <v>174</v>
      </c>
      <c r="C268" s="13" t="s">
        <v>90</v>
      </c>
      <c r="D268" s="13" t="s">
        <v>78</v>
      </c>
      <c r="E268" s="8">
        <v>4210000</v>
      </c>
      <c r="F268" s="13" t="s">
        <v>88</v>
      </c>
      <c r="G268" s="10">
        <v>11533.2</v>
      </c>
      <c r="H268" s="10"/>
      <c r="I268" s="10">
        <v>11533.2</v>
      </c>
      <c r="J268" s="10"/>
      <c r="K268" s="18">
        <f t="shared" si="15"/>
        <v>100</v>
      </c>
      <c r="L268" s="10"/>
    </row>
    <row r="269" spans="1:12" ht="55.5" customHeight="1">
      <c r="A269" s="24">
        <v>753</v>
      </c>
      <c r="B269" s="29" t="s">
        <v>193</v>
      </c>
      <c r="C269" s="28" t="s">
        <v>90</v>
      </c>
      <c r="D269" s="28" t="s">
        <v>78</v>
      </c>
      <c r="E269" s="28" t="s">
        <v>181</v>
      </c>
      <c r="F269" s="28" t="s">
        <v>96</v>
      </c>
      <c r="G269" s="10">
        <v>6498.1</v>
      </c>
      <c r="H269" s="10"/>
      <c r="I269" s="10">
        <v>6498.1</v>
      </c>
      <c r="J269" s="10"/>
      <c r="K269" s="18">
        <f t="shared" si="15"/>
        <v>100</v>
      </c>
      <c r="L269" s="10"/>
    </row>
    <row r="270" spans="1:12" ht="54.75" customHeight="1">
      <c r="A270" s="24">
        <v>753</v>
      </c>
      <c r="B270" s="29" t="s">
        <v>194</v>
      </c>
      <c r="C270" s="28" t="s">
        <v>90</v>
      </c>
      <c r="D270" s="28" t="s">
        <v>78</v>
      </c>
      <c r="E270" s="28" t="s">
        <v>195</v>
      </c>
      <c r="F270" s="28"/>
      <c r="G270" s="10">
        <f>G271</f>
        <v>900</v>
      </c>
      <c r="H270" s="10">
        <f>H271</f>
        <v>900</v>
      </c>
      <c r="I270" s="10">
        <f>I271</f>
        <v>900</v>
      </c>
      <c r="J270" s="10">
        <f>J271</f>
        <v>900</v>
      </c>
      <c r="K270" s="18">
        <f t="shared" si="15"/>
        <v>100</v>
      </c>
      <c r="L270" s="18">
        <f t="shared" si="15"/>
        <v>100</v>
      </c>
    </row>
    <row r="271" spans="1:12" ht="39" customHeight="1">
      <c r="A271" s="24">
        <v>753</v>
      </c>
      <c r="B271" s="29" t="s">
        <v>15</v>
      </c>
      <c r="C271" s="28" t="s">
        <v>90</v>
      </c>
      <c r="D271" s="28" t="s">
        <v>78</v>
      </c>
      <c r="E271" s="28" t="s">
        <v>195</v>
      </c>
      <c r="F271" s="28" t="s">
        <v>84</v>
      </c>
      <c r="G271" s="10">
        <v>900</v>
      </c>
      <c r="H271" s="10">
        <v>900</v>
      </c>
      <c r="I271" s="10">
        <v>900</v>
      </c>
      <c r="J271" s="10">
        <v>900</v>
      </c>
      <c r="K271" s="18">
        <f t="shared" si="15"/>
        <v>100</v>
      </c>
      <c r="L271" s="18">
        <f t="shared" si="15"/>
        <v>100</v>
      </c>
    </row>
    <row r="272" spans="1:12" ht="56.25" customHeight="1">
      <c r="A272" s="24">
        <v>753</v>
      </c>
      <c r="B272" s="27" t="s">
        <v>156</v>
      </c>
      <c r="C272" s="13" t="s">
        <v>90</v>
      </c>
      <c r="D272" s="13" t="s">
        <v>78</v>
      </c>
      <c r="E272" s="24">
        <v>5206300</v>
      </c>
      <c r="F272" s="13"/>
      <c r="G272" s="10">
        <f>G273</f>
        <v>2533</v>
      </c>
      <c r="H272" s="10">
        <f>H273</f>
        <v>2533</v>
      </c>
      <c r="I272" s="10">
        <f>I273</f>
        <v>2232</v>
      </c>
      <c r="J272" s="10">
        <f>J273</f>
        <v>2232</v>
      </c>
      <c r="K272" s="18">
        <f t="shared" si="15"/>
        <v>88.11685748124754</v>
      </c>
      <c r="L272" s="18">
        <f t="shared" si="15"/>
        <v>88.11685748124754</v>
      </c>
    </row>
    <row r="273" spans="1:12" ht="39" customHeight="1">
      <c r="A273" s="24">
        <v>753</v>
      </c>
      <c r="B273" s="29" t="s">
        <v>185</v>
      </c>
      <c r="C273" s="13" t="s">
        <v>90</v>
      </c>
      <c r="D273" s="13" t="s">
        <v>78</v>
      </c>
      <c r="E273" s="24">
        <v>5206300</v>
      </c>
      <c r="F273" s="13" t="s">
        <v>186</v>
      </c>
      <c r="G273" s="10">
        <v>2533</v>
      </c>
      <c r="H273" s="10">
        <v>2533</v>
      </c>
      <c r="I273" s="10">
        <v>2232</v>
      </c>
      <c r="J273" s="10">
        <v>2232</v>
      </c>
      <c r="K273" s="18">
        <f t="shared" si="15"/>
        <v>88.11685748124754</v>
      </c>
      <c r="L273" s="18">
        <f t="shared" si="15"/>
        <v>88.11685748124754</v>
      </c>
    </row>
    <row r="274" spans="1:12" ht="57" customHeight="1">
      <c r="A274" s="24">
        <v>753</v>
      </c>
      <c r="B274" s="27" t="s">
        <v>156</v>
      </c>
      <c r="C274" s="13" t="s">
        <v>90</v>
      </c>
      <c r="D274" s="13" t="s">
        <v>78</v>
      </c>
      <c r="E274" s="24">
        <v>7952600</v>
      </c>
      <c r="F274" s="13"/>
      <c r="G274" s="10">
        <f>G275+G276+G277+G278+G279</f>
        <v>16628.2</v>
      </c>
      <c r="H274" s="10"/>
      <c r="I274" s="10">
        <f>I275+I276+I277+I278+I279</f>
        <v>16568.9</v>
      </c>
      <c r="J274" s="10"/>
      <c r="K274" s="18">
        <f t="shared" si="15"/>
        <v>99.64337691391732</v>
      </c>
      <c r="L274" s="10"/>
    </row>
    <row r="275" spans="1:12" ht="39.75" customHeight="1">
      <c r="A275" s="8">
        <v>753</v>
      </c>
      <c r="B275" s="29" t="s">
        <v>174</v>
      </c>
      <c r="C275" s="13" t="s">
        <v>90</v>
      </c>
      <c r="D275" s="13" t="s">
        <v>78</v>
      </c>
      <c r="E275" s="8">
        <v>7952600</v>
      </c>
      <c r="F275" s="13" t="s">
        <v>88</v>
      </c>
      <c r="G275" s="10">
        <v>7879</v>
      </c>
      <c r="H275" s="10"/>
      <c r="I275" s="10">
        <v>7879</v>
      </c>
      <c r="J275" s="10"/>
      <c r="K275" s="18">
        <f t="shared" si="15"/>
        <v>100</v>
      </c>
      <c r="L275" s="10"/>
    </row>
    <row r="276" spans="1:12" ht="52.5" customHeight="1">
      <c r="A276" s="8">
        <v>753</v>
      </c>
      <c r="B276" s="29" t="s">
        <v>9</v>
      </c>
      <c r="C276" s="13" t="s">
        <v>90</v>
      </c>
      <c r="D276" s="13" t="s">
        <v>78</v>
      </c>
      <c r="E276" s="8">
        <v>7952600</v>
      </c>
      <c r="F276" s="13" t="s">
        <v>81</v>
      </c>
      <c r="G276" s="10">
        <v>1776</v>
      </c>
      <c r="H276" s="10"/>
      <c r="I276" s="10">
        <v>1776</v>
      </c>
      <c r="J276" s="10"/>
      <c r="K276" s="18">
        <f t="shared" si="15"/>
        <v>100</v>
      </c>
      <c r="L276" s="10"/>
    </row>
    <row r="277" spans="1:12" ht="55.5" customHeight="1">
      <c r="A277" s="24">
        <v>753</v>
      </c>
      <c r="B277" s="29" t="s">
        <v>193</v>
      </c>
      <c r="C277" s="13" t="s">
        <v>90</v>
      </c>
      <c r="D277" s="13" t="s">
        <v>78</v>
      </c>
      <c r="E277" s="24">
        <v>7952600</v>
      </c>
      <c r="F277" s="13" t="s">
        <v>96</v>
      </c>
      <c r="G277" s="10">
        <v>4857.1</v>
      </c>
      <c r="H277" s="10"/>
      <c r="I277" s="10">
        <v>4857</v>
      </c>
      <c r="J277" s="10"/>
      <c r="K277" s="18">
        <f t="shared" si="15"/>
        <v>99.99794115830433</v>
      </c>
      <c r="L277" s="10"/>
    </row>
    <row r="278" spans="1:12" ht="39" customHeight="1">
      <c r="A278" s="24">
        <v>753</v>
      </c>
      <c r="B278" s="29" t="s">
        <v>15</v>
      </c>
      <c r="C278" s="13" t="s">
        <v>90</v>
      </c>
      <c r="D278" s="13" t="s">
        <v>78</v>
      </c>
      <c r="E278" s="24">
        <v>7952600</v>
      </c>
      <c r="F278" s="13" t="s">
        <v>84</v>
      </c>
      <c r="G278" s="10">
        <v>332.5</v>
      </c>
      <c r="H278" s="10"/>
      <c r="I278" s="10">
        <v>332.5</v>
      </c>
      <c r="J278" s="10"/>
      <c r="K278" s="18">
        <f t="shared" si="15"/>
        <v>100</v>
      </c>
      <c r="L278" s="10"/>
    </row>
    <row r="279" spans="1:12" ht="41.25" customHeight="1">
      <c r="A279" s="24">
        <v>753</v>
      </c>
      <c r="B279" s="29" t="s">
        <v>185</v>
      </c>
      <c r="C279" s="13" t="s">
        <v>90</v>
      </c>
      <c r="D279" s="13" t="s">
        <v>78</v>
      </c>
      <c r="E279" s="24">
        <v>7952600</v>
      </c>
      <c r="F279" s="13" t="s">
        <v>186</v>
      </c>
      <c r="G279" s="10">
        <v>1783.6</v>
      </c>
      <c r="H279" s="10"/>
      <c r="I279" s="10">
        <v>1724.4</v>
      </c>
      <c r="J279" s="10"/>
      <c r="K279" s="18">
        <f t="shared" si="15"/>
        <v>96.68087015025792</v>
      </c>
      <c r="L279" s="10"/>
    </row>
    <row r="280" spans="1:12" ht="54.75" customHeight="1">
      <c r="A280" s="24">
        <v>753</v>
      </c>
      <c r="B280" s="29" t="s">
        <v>194</v>
      </c>
      <c r="C280" s="28" t="s">
        <v>90</v>
      </c>
      <c r="D280" s="28" t="s">
        <v>78</v>
      </c>
      <c r="E280" s="28" t="s">
        <v>196</v>
      </c>
      <c r="F280" s="28"/>
      <c r="G280" s="10">
        <f>G281+G282</f>
        <v>19806.5</v>
      </c>
      <c r="H280" s="10"/>
      <c r="I280" s="10">
        <f>I281+I282</f>
        <v>19806.5</v>
      </c>
      <c r="J280" s="10"/>
      <c r="K280" s="18">
        <f t="shared" si="15"/>
        <v>100</v>
      </c>
      <c r="L280" s="10"/>
    </row>
    <row r="281" spans="1:12" ht="61.5" customHeight="1">
      <c r="A281" s="24">
        <v>753</v>
      </c>
      <c r="B281" s="29" t="s">
        <v>182</v>
      </c>
      <c r="C281" s="28" t="s">
        <v>90</v>
      </c>
      <c r="D281" s="28" t="s">
        <v>78</v>
      </c>
      <c r="E281" s="28" t="s">
        <v>196</v>
      </c>
      <c r="F281" s="28" t="s">
        <v>117</v>
      </c>
      <c r="G281" s="10">
        <v>19616</v>
      </c>
      <c r="H281" s="10"/>
      <c r="I281" s="10">
        <v>19616</v>
      </c>
      <c r="J281" s="10"/>
      <c r="K281" s="18">
        <f t="shared" si="15"/>
        <v>100</v>
      </c>
      <c r="L281" s="10"/>
    </row>
    <row r="282" spans="1:12" ht="36.75" customHeight="1">
      <c r="A282" s="24">
        <v>753</v>
      </c>
      <c r="B282" s="29" t="s">
        <v>15</v>
      </c>
      <c r="C282" s="13" t="s">
        <v>90</v>
      </c>
      <c r="D282" s="13" t="s">
        <v>78</v>
      </c>
      <c r="E282" s="24">
        <v>7952700</v>
      </c>
      <c r="F282" s="13" t="s">
        <v>84</v>
      </c>
      <c r="G282" s="10">
        <v>190.5</v>
      </c>
      <c r="H282" s="10"/>
      <c r="I282" s="10">
        <v>190.5</v>
      </c>
      <c r="J282" s="10"/>
      <c r="K282" s="18">
        <f t="shared" si="15"/>
        <v>100</v>
      </c>
      <c r="L282" s="10"/>
    </row>
    <row r="283" spans="1:12" ht="21" customHeight="1">
      <c r="A283" s="1">
        <v>753</v>
      </c>
      <c r="B283" s="4" t="s">
        <v>62</v>
      </c>
      <c r="C283" s="12" t="s">
        <v>90</v>
      </c>
      <c r="D283" s="12" t="s">
        <v>90</v>
      </c>
      <c r="E283" s="1"/>
      <c r="F283" s="12"/>
      <c r="G283" s="2">
        <f>G284+G289+G293+G295+G297+G303</f>
        <v>21867.7</v>
      </c>
      <c r="H283" s="2">
        <f>H284+H289+H293+H295+H297+H303</f>
        <v>5633.700000000001</v>
      </c>
      <c r="I283" s="2">
        <f>I284+I289+I293+I295+I297+I303</f>
        <v>21464.4</v>
      </c>
      <c r="J283" s="2">
        <f>J284+J289+J293+J295+J297+J303</f>
        <v>5423.400000000001</v>
      </c>
      <c r="K283" s="17">
        <f t="shared" si="15"/>
        <v>98.1557273970285</v>
      </c>
      <c r="L283" s="17">
        <f t="shared" si="15"/>
        <v>96.26710687470046</v>
      </c>
    </row>
    <row r="284" spans="1:12" ht="19.5" customHeight="1">
      <c r="A284" s="8">
        <v>753</v>
      </c>
      <c r="B284" s="9" t="s">
        <v>63</v>
      </c>
      <c r="C284" s="13" t="s">
        <v>90</v>
      </c>
      <c r="D284" s="13" t="s">
        <v>90</v>
      </c>
      <c r="E284" s="8">
        <v>4320000</v>
      </c>
      <c r="F284" s="13"/>
      <c r="G284" s="10">
        <f>G285+G286+G287+G288</f>
        <v>8229.1</v>
      </c>
      <c r="H284" s="10">
        <f>H285+H286+H287+H288</f>
        <v>3689.1</v>
      </c>
      <c r="I284" s="10">
        <f>I285+I286+I287+I288</f>
        <v>8229.1</v>
      </c>
      <c r="J284" s="10">
        <f>J285+J286+J287+J288</f>
        <v>3689.1</v>
      </c>
      <c r="K284" s="18">
        <f t="shared" si="15"/>
        <v>100</v>
      </c>
      <c r="L284" s="18">
        <f t="shared" si="15"/>
        <v>100</v>
      </c>
    </row>
    <row r="285" spans="1:12" ht="54" customHeight="1">
      <c r="A285" s="8">
        <v>753</v>
      </c>
      <c r="B285" s="9" t="s">
        <v>9</v>
      </c>
      <c r="C285" s="13" t="s">
        <v>90</v>
      </c>
      <c r="D285" s="13" t="s">
        <v>90</v>
      </c>
      <c r="E285" s="8">
        <v>4320000</v>
      </c>
      <c r="F285" s="13" t="s">
        <v>81</v>
      </c>
      <c r="G285" s="10">
        <v>2792.1</v>
      </c>
      <c r="H285" s="10">
        <v>2249.1</v>
      </c>
      <c r="I285" s="10">
        <v>2792.1</v>
      </c>
      <c r="J285" s="10">
        <v>2249.1</v>
      </c>
      <c r="K285" s="18">
        <f aca="true" t="shared" si="16" ref="K285:L307">I285/G285*100</f>
        <v>100</v>
      </c>
      <c r="L285" s="18">
        <f t="shared" si="16"/>
        <v>100</v>
      </c>
    </row>
    <row r="286" spans="1:12" ht="57.75" customHeight="1">
      <c r="A286" s="24">
        <v>753</v>
      </c>
      <c r="B286" s="29" t="s">
        <v>193</v>
      </c>
      <c r="C286" s="13" t="s">
        <v>90</v>
      </c>
      <c r="D286" s="13" t="s">
        <v>90</v>
      </c>
      <c r="E286" s="24">
        <v>4320000</v>
      </c>
      <c r="F286" s="13" t="s">
        <v>96</v>
      </c>
      <c r="G286" s="10">
        <v>702</v>
      </c>
      <c r="H286" s="10"/>
      <c r="I286" s="10">
        <v>702</v>
      </c>
      <c r="J286" s="10"/>
      <c r="K286" s="18">
        <f t="shared" si="16"/>
        <v>100</v>
      </c>
      <c r="L286" s="18"/>
    </row>
    <row r="287" spans="1:12" ht="36.75" customHeight="1">
      <c r="A287" s="8">
        <v>753</v>
      </c>
      <c r="B287" s="9" t="s">
        <v>15</v>
      </c>
      <c r="C287" s="13" t="s">
        <v>90</v>
      </c>
      <c r="D287" s="13" t="s">
        <v>90</v>
      </c>
      <c r="E287" s="8">
        <v>4320000</v>
      </c>
      <c r="F287" s="13" t="s">
        <v>84</v>
      </c>
      <c r="G287" s="10">
        <v>2650</v>
      </c>
      <c r="H287" s="10"/>
      <c r="I287" s="10">
        <v>2650</v>
      </c>
      <c r="J287" s="10"/>
      <c r="K287" s="18">
        <f t="shared" si="16"/>
        <v>100</v>
      </c>
      <c r="L287" s="10"/>
    </row>
    <row r="288" spans="1:12" ht="33.75" customHeight="1">
      <c r="A288" s="24">
        <v>753</v>
      </c>
      <c r="B288" s="29" t="s">
        <v>185</v>
      </c>
      <c r="C288" s="13" t="s">
        <v>90</v>
      </c>
      <c r="D288" s="13" t="s">
        <v>90</v>
      </c>
      <c r="E288" s="24">
        <v>4320000</v>
      </c>
      <c r="F288" s="13" t="s">
        <v>186</v>
      </c>
      <c r="G288" s="10">
        <v>2085</v>
      </c>
      <c r="H288" s="10">
        <v>1440</v>
      </c>
      <c r="I288" s="10">
        <v>2085</v>
      </c>
      <c r="J288" s="10">
        <v>1440</v>
      </c>
      <c r="K288" s="18">
        <f t="shared" si="16"/>
        <v>100</v>
      </c>
      <c r="L288" s="18">
        <f t="shared" si="16"/>
        <v>100</v>
      </c>
    </row>
    <row r="289" spans="1:12" ht="23.25" customHeight="1">
      <c r="A289" s="8">
        <v>753</v>
      </c>
      <c r="B289" s="9" t="s">
        <v>18</v>
      </c>
      <c r="C289" s="13" t="s">
        <v>90</v>
      </c>
      <c r="D289" s="13" t="s">
        <v>90</v>
      </c>
      <c r="E289" s="8">
        <v>5220000</v>
      </c>
      <c r="F289" s="13"/>
      <c r="G289" s="10">
        <f>G290+G291+G292</f>
        <v>1316.7</v>
      </c>
      <c r="H289" s="10">
        <f>H290+H291+H292</f>
        <v>1316.7</v>
      </c>
      <c r="I289" s="10">
        <f>I290+I291+I292</f>
        <v>1149.7</v>
      </c>
      <c r="J289" s="10">
        <f>J290+J291+J292</f>
        <v>1149.7</v>
      </c>
      <c r="K289" s="18">
        <f t="shared" si="16"/>
        <v>87.316776790461</v>
      </c>
      <c r="L289" s="18">
        <f t="shared" si="16"/>
        <v>87.316776790461</v>
      </c>
    </row>
    <row r="290" spans="1:12" ht="54" customHeight="1">
      <c r="A290" s="24">
        <v>753</v>
      </c>
      <c r="B290" s="9" t="s">
        <v>9</v>
      </c>
      <c r="C290" s="13" t="s">
        <v>90</v>
      </c>
      <c r="D290" s="13" t="s">
        <v>90</v>
      </c>
      <c r="E290" s="24">
        <v>5220000</v>
      </c>
      <c r="F290" s="13" t="s">
        <v>81</v>
      </c>
      <c r="G290" s="10">
        <v>600</v>
      </c>
      <c r="H290" s="10">
        <v>600</v>
      </c>
      <c r="I290" s="10">
        <v>433</v>
      </c>
      <c r="J290" s="10">
        <v>433</v>
      </c>
      <c r="K290" s="18">
        <f t="shared" si="16"/>
        <v>72.16666666666667</v>
      </c>
      <c r="L290" s="18">
        <f t="shared" si="16"/>
        <v>72.16666666666667</v>
      </c>
    </row>
    <row r="291" spans="1:12" ht="33.75" customHeight="1">
      <c r="A291" s="8">
        <v>753</v>
      </c>
      <c r="B291" s="9" t="s">
        <v>15</v>
      </c>
      <c r="C291" s="13" t="s">
        <v>90</v>
      </c>
      <c r="D291" s="13" t="s">
        <v>90</v>
      </c>
      <c r="E291" s="8">
        <v>5220000</v>
      </c>
      <c r="F291" s="13" t="s">
        <v>84</v>
      </c>
      <c r="G291" s="10">
        <v>696</v>
      </c>
      <c r="H291" s="10">
        <v>696</v>
      </c>
      <c r="I291" s="10">
        <v>696</v>
      </c>
      <c r="J291" s="10">
        <v>696</v>
      </c>
      <c r="K291" s="18">
        <f t="shared" si="16"/>
        <v>100</v>
      </c>
      <c r="L291" s="18">
        <f t="shared" si="16"/>
        <v>100</v>
      </c>
    </row>
    <row r="292" spans="1:12" ht="39" customHeight="1">
      <c r="A292" s="24">
        <v>753</v>
      </c>
      <c r="B292" s="29" t="s">
        <v>185</v>
      </c>
      <c r="C292" s="13" t="s">
        <v>90</v>
      </c>
      <c r="D292" s="13" t="s">
        <v>90</v>
      </c>
      <c r="E292" s="24">
        <v>5220000</v>
      </c>
      <c r="F292" s="13" t="s">
        <v>186</v>
      </c>
      <c r="G292" s="10">
        <v>20.7</v>
      </c>
      <c r="H292" s="10">
        <v>20.7</v>
      </c>
      <c r="I292" s="10">
        <v>20.7</v>
      </c>
      <c r="J292" s="10">
        <v>20.7</v>
      </c>
      <c r="K292" s="18">
        <f t="shared" si="16"/>
        <v>100</v>
      </c>
      <c r="L292" s="18">
        <f t="shared" si="16"/>
        <v>100</v>
      </c>
    </row>
    <row r="293" spans="1:12" ht="69" customHeight="1">
      <c r="A293" s="8">
        <v>753</v>
      </c>
      <c r="B293" s="29" t="s">
        <v>197</v>
      </c>
      <c r="C293" s="28" t="s">
        <v>90</v>
      </c>
      <c r="D293" s="28" t="s">
        <v>90</v>
      </c>
      <c r="E293" s="28" t="s">
        <v>198</v>
      </c>
      <c r="F293" s="28"/>
      <c r="G293" s="10">
        <f>G294</f>
        <v>570.3</v>
      </c>
      <c r="H293" s="10">
        <f>H294</f>
        <v>570.3</v>
      </c>
      <c r="I293" s="10">
        <f>I294</f>
        <v>527</v>
      </c>
      <c r="J293" s="10">
        <f>J294</f>
        <v>527</v>
      </c>
      <c r="K293" s="18">
        <f t="shared" si="16"/>
        <v>92.4075048220235</v>
      </c>
      <c r="L293" s="18">
        <f t="shared" si="16"/>
        <v>92.4075048220235</v>
      </c>
    </row>
    <row r="294" spans="1:12" ht="36.75" customHeight="1">
      <c r="A294" s="8">
        <v>753</v>
      </c>
      <c r="B294" s="29" t="s">
        <v>15</v>
      </c>
      <c r="C294" s="28" t="s">
        <v>90</v>
      </c>
      <c r="D294" s="28" t="s">
        <v>90</v>
      </c>
      <c r="E294" s="28" t="s">
        <v>198</v>
      </c>
      <c r="F294" s="28" t="s">
        <v>84</v>
      </c>
      <c r="G294" s="10">
        <v>570.3</v>
      </c>
      <c r="H294" s="10">
        <v>570.3</v>
      </c>
      <c r="I294" s="10">
        <v>527</v>
      </c>
      <c r="J294" s="10">
        <v>527</v>
      </c>
      <c r="K294" s="18">
        <f t="shared" si="16"/>
        <v>92.4075048220235</v>
      </c>
      <c r="L294" s="18">
        <f t="shared" si="16"/>
        <v>92.4075048220235</v>
      </c>
    </row>
    <row r="295" spans="1:12" ht="36" customHeight="1">
      <c r="A295" s="8">
        <v>753</v>
      </c>
      <c r="B295" s="29" t="s">
        <v>199</v>
      </c>
      <c r="C295" s="28" t="s">
        <v>90</v>
      </c>
      <c r="D295" s="28" t="s">
        <v>90</v>
      </c>
      <c r="E295" s="28" t="s">
        <v>200</v>
      </c>
      <c r="F295" s="28"/>
      <c r="G295" s="10">
        <f>G296</f>
        <v>57.6</v>
      </c>
      <c r="H295" s="10">
        <f>H296</f>
        <v>57.6</v>
      </c>
      <c r="I295" s="10">
        <f>I296</f>
        <v>57.6</v>
      </c>
      <c r="J295" s="10">
        <f>J296</f>
        <v>57.6</v>
      </c>
      <c r="K295" s="18">
        <f t="shared" si="16"/>
        <v>100</v>
      </c>
      <c r="L295" s="18">
        <f t="shared" si="16"/>
        <v>100</v>
      </c>
    </row>
    <row r="296" spans="1:12" ht="38.25" customHeight="1">
      <c r="A296" s="24">
        <v>753</v>
      </c>
      <c r="B296" s="29" t="s">
        <v>15</v>
      </c>
      <c r="C296" s="28" t="s">
        <v>90</v>
      </c>
      <c r="D296" s="28" t="s">
        <v>90</v>
      </c>
      <c r="E296" s="28" t="s">
        <v>200</v>
      </c>
      <c r="F296" s="28" t="s">
        <v>84</v>
      </c>
      <c r="G296" s="10">
        <v>57.6</v>
      </c>
      <c r="H296" s="10">
        <v>57.6</v>
      </c>
      <c r="I296" s="10">
        <v>57.6</v>
      </c>
      <c r="J296" s="10">
        <v>57.6</v>
      </c>
      <c r="K296" s="18">
        <f t="shared" si="16"/>
        <v>100</v>
      </c>
      <c r="L296" s="18">
        <f t="shared" si="16"/>
        <v>100</v>
      </c>
    </row>
    <row r="297" spans="1:12" ht="40.5" customHeight="1">
      <c r="A297" s="24">
        <v>753</v>
      </c>
      <c r="B297" s="29" t="s">
        <v>199</v>
      </c>
      <c r="C297" s="28" t="s">
        <v>90</v>
      </c>
      <c r="D297" s="28" t="s">
        <v>90</v>
      </c>
      <c r="E297" s="28" t="s">
        <v>201</v>
      </c>
      <c r="F297" s="28"/>
      <c r="G297" s="10">
        <f>G298+G299+G300+G301+G302</f>
        <v>10441</v>
      </c>
      <c r="H297" s="10"/>
      <c r="I297" s="10">
        <f>I298+I299+I300+I301+I302</f>
        <v>10248</v>
      </c>
      <c r="J297" s="10"/>
      <c r="K297" s="18">
        <f t="shared" si="16"/>
        <v>98.15151805382627</v>
      </c>
      <c r="L297" s="18"/>
    </row>
    <row r="298" spans="1:12" ht="51.75" customHeight="1">
      <c r="A298" s="8">
        <v>753</v>
      </c>
      <c r="B298" s="9" t="s">
        <v>9</v>
      </c>
      <c r="C298" s="13" t="s">
        <v>90</v>
      </c>
      <c r="D298" s="13" t="s">
        <v>90</v>
      </c>
      <c r="E298" s="8">
        <v>7950800</v>
      </c>
      <c r="F298" s="13" t="s">
        <v>81</v>
      </c>
      <c r="G298" s="10">
        <v>200</v>
      </c>
      <c r="H298" s="10"/>
      <c r="I298" s="10">
        <v>199</v>
      </c>
      <c r="J298" s="10"/>
      <c r="K298" s="18">
        <f t="shared" si="16"/>
        <v>99.5</v>
      </c>
      <c r="L298" s="10"/>
    </row>
    <row r="299" spans="1:12" ht="57.75" customHeight="1">
      <c r="A299" s="8">
        <v>753</v>
      </c>
      <c r="B299" s="29" t="s">
        <v>193</v>
      </c>
      <c r="C299" s="28" t="s">
        <v>90</v>
      </c>
      <c r="D299" s="28" t="s">
        <v>90</v>
      </c>
      <c r="E299" s="28" t="s">
        <v>201</v>
      </c>
      <c r="F299" s="28" t="s">
        <v>96</v>
      </c>
      <c r="G299" s="10">
        <v>609</v>
      </c>
      <c r="H299" s="10"/>
      <c r="I299" s="10">
        <v>609</v>
      </c>
      <c r="J299" s="10"/>
      <c r="K299" s="18">
        <f t="shared" si="16"/>
        <v>100</v>
      </c>
      <c r="L299" s="10"/>
    </row>
    <row r="300" spans="1:12" ht="54.75" customHeight="1">
      <c r="A300" s="24">
        <v>753</v>
      </c>
      <c r="B300" s="29" t="s">
        <v>182</v>
      </c>
      <c r="C300" s="28" t="s">
        <v>90</v>
      </c>
      <c r="D300" s="28" t="s">
        <v>90</v>
      </c>
      <c r="E300" s="28" t="s">
        <v>201</v>
      </c>
      <c r="F300" s="28" t="s">
        <v>117</v>
      </c>
      <c r="G300" s="10">
        <v>7195</v>
      </c>
      <c r="H300" s="10"/>
      <c r="I300" s="10">
        <v>7195</v>
      </c>
      <c r="J300" s="10"/>
      <c r="K300" s="18">
        <f t="shared" si="16"/>
        <v>100</v>
      </c>
      <c r="L300" s="10"/>
    </row>
    <row r="301" spans="1:12" ht="39" customHeight="1">
      <c r="A301" s="24">
        <v>753</v>
      </c>
      <c r="B301" s="29" t="s">
        <v>15</v>
      </c>
      <c r="C301" s="28" t="s">
        <v>90</v>
      </c>
      <c r="D301" s="28" t="s">
        <v>90</v>
      </c>
      <c r="E301" s="28" t="s">
        <v>201</v>
      </c>
      <c r="F301" s="28" t="s">
        <v>84</v>
      </c>
      <c r="G301" s="10">
        <v>2387</v>
      </c>
      <c r="H301" s="10"/>
      <c r="I301" s="10">
        <v>2195</v>
      </c>
      <c r="J301" s="10"/>
      <c r="K301" s="18">
        <f t="shared" si="16"/>
        <v>91.95643066610808</v>
      </c>
      <c r="L301" s="10"/>
    </row>
    <row r="302" spans="1:12" ht="39" customHeight="1">
      <c r="A302" s="24">
        <v>753</v>
      </c>
      <c r="B302" s="29" t="s">
        <v>185</v>
      </c>
      <c r="C302" s="28" t="s">
        <v>90</v>
      </c>
      <c r="D302" s="28" t="s">
        <v>90</v>
      </c>
      <c r="E302" s="28" t="s">
        <v>201</v>
      </c>
      <c r="F302" s="28" t="s">
        <v>186</v>
      </c>
      <c r="G302" s="10">
        <v>50</v>
      </c>
      <c r="H302" s="10"/>
      <c r="I302" s="10">
        <v>50</v>
      </c>
      <c r="J302" s="10"/>
      <c r="K302" s="18">
        <f t="shared" si="16"/>
        <v>100</v>
      </c>
      <c r="L302" s="10"/>
    </row>
    <row r="303" spans="1:12" ht="70.5" customHeight="1">
      <c r="A303" s="24">
        <v>753</v>
      </c>
      <c r="B303" s="29" t="s">
        <v>197</v>
      </c>
      <c r="C303" s="28" t="s">
        <v>90</v>
      </c>
      <c r="D303" s="28" t="s">
        <v>90</v>
      </c>
      <c r="E303" s="28" t="s">
        <v>202</v>
      </c>
      <c r="F303" s="28"/>
      <c r="G303" s="10">
        <f>G304+G305</f>
        <v>1253</v>
      </c>
      <c r="H303" s="10"/>
      <c r="I303" s="10">
        <f>I304+I305</f>
        <v>1253</v>
      </c>
      <c r="J303" s="10"/>
      <c r="K303" s="18">
        <f t="shared" si="16"/>
        <v>100</v>
      </c>
      <c r="L303" s="10"/>
    </row>
    <row r="304" spans="1:12" ht="54.75" customHeight="1">
      <c r="A304" s="24">
        <v>753</v>
      </c>
      <c r="B304" s="29" t="s">
        <v>17</v>
      </c>
      <c r="C304" s="28" t="s">
        <v>90</v>
      </c>
      <c r="D304" s="28" t="s">
        <v>90</v>
      </c>
      <c r="E304" s="28" t="s">
        <v>202</v>
      </c>
      <c r="F304" s="28" t="s">
        <v>85</v>
      </c>
      <c r="G304" s="10">
        <v>632.7</v>
      </c>
      <c r="H304" s="10"/>
      <c r="I304" s="10">
        <v>632.7</v>
      </c>
      <c r="J304" s="10"/>
      <c r="K304" s="18">
        <f t="shared" si="16"/>
        <v>100</v>
      </c>
      <c r="L304" s="10"/>
    </row>
    <row r="305" spans="1:12" ht="36.75" customHeight="1">
      <c r="A305" s="24">
        <v>753</v>
      </c>
      <c r="B305" s="29" t="s">
        <v>15</v>
      </c>
      <c r="C305" s="28" t="s">
        <v>90</v>
      </c>
      <c r="D305" s="28" t="s">
        <v>90</v>
      </c>
      <c r="E305" s="28" t="s">
        <v>202</v>
      </c>
      <c r="F305" s="28" t="s">
        <v>84</v>
      </c>
      <c r="G305" s="10">
        <v>620.3</v>
      </c>
      <c r="H305" s="10"/>
      <c r="I305" s="10">
        <v>620.3</v>
      </c>
      <c r="J305" s="10"/>
      <c r="K305" s="18">
        <f t="shared" si="16"/>
        <v>100</v>
      </c>
      <c r="L305" s="10"/>
    </row>
    <row r="306" spans="1:12" ht="18.75" customHeight="1">
      <c r="A306" s="1">
        <v>753</v>
      </c>
      <c r="B306" s="4" t="s">
        <v>64</v>
      </c>
      <c r="C306" s="12" t="s">
        <v>90</v>
      </c>
      <c r="D306" s="12" t="s">
        <v>79</v>
      </c>
      <c r="E306" s="1"/>
      <c r="F306" s="12"/>
      <c r="G306" s="2">
        <f>G307+G310</f>
        <v>5431.5</v>
      </c>
      <c r="H306" s="2"/>
      <c r="I306" s="2">
        <f>I307+I310</f>
        <v>5430.5</v>
      </c>
      <c r="J306" s="2"/>
      <c r="K306" s="17">
        <f t="shared" si="16"/>
        <v>99.98158887968333</v>
      </c>
      <c r="L306" s="2"/>
    </row>
    <row r="307" spans="1:12" ht="18" customHeight="1">
      <c r="A307" s="8">
        <v>753</v>
      </c>
      <c r="B307" s="9" t="s">
        <v>65</v>
      </c>
      <c r="C307" s="13" t="s">
        <v>90</v>
      </c>
      <c r="D307" s="13" t="s">
        <v>79</v>
      </c>
      <c r="E307" s="8">
        <v>4360000</v>
      </c>
      <c r="F307" s="13"/>
      <c r="G307" s="10">
        <f>G308+G309</f>
        <v>1274</v>
      </c>
      <c r="H307" s="10"/>
      <c r="I307" s="10">
        <f>I308+I309</f>
        <v>1273</v>
      </c>
      <c r="J307" s="10"/>
      <c r="K307" s="18">
        <f t="shared" si="16"/>
        <v>99.9215070643642</v>
      </c>
      <c r="L307" s="10"/>
    </row>
    <row r="308" spans="1:12" ht="57" customHeight="1">
      <c r="A308" s="8">
        <v>753</v>
      </c>
      <c r="B308" s="9" t="s">
        <v>9</v>
      </c>
      <c r="C308" s="13" t="s">
        <v>90</v>
      </c>
      <c r="D308" s="13" t="s">
        <v>79</v>
      </c>
      <c r="E308" s="8">
        <v>4360000</v>
      </c>
      <c r="F308" s="13" t="s">
        <v>81</v>
      </c>
      <c r="G308" s="10">
        <v>184</v>
      </c>
      <c r="H308" s="10"/>
      <c r="I308" s="10">
        <v>183</v>
      </c>
      <c r="J308" s="10"/>
      <c r="K308" s="18">
        <f aca="true" t="shared" si="17" ref="K308:L322">I308/G308*100</f>
        <v>99.45652173913044</v>
      </c>
      <c r="L308" s="10"/>
    </row>
    <row r="309" spans="1:12" ht="40.5" customHeight="1">
      <c r="A309" s="24">
        <v>753</v>
      </c>
      <c r="B309" s="29" t="s">
        <v>185</v>
      </c>
      <c r="C309" s="28" t="s">
        <v>90</v>
      </c>
      <c r="D309" s="28" t="s">
        <v>79</v>
      </c>
      <c r="E309" s="28" t="s">
        <v>203</v>
      </c>
      <c r="F309" s="28" t="s">
        <v>186</v>
      </c>
      <c r="G309" s="10">
        <v>1090</v>
      </c>
      <c r="H309" s="10"/>
      <c r="I309" s="10">
        <v>1090</v>
      </c>
      <c r="J309" s="10"/>
      <c r="K309" s="18">
        <f t="shared" si="17"/>
        <v>100</v>
      </c>
      <c r="L309" s="10"/>
    </row>
    <row r="310" spans="1:12" ht="96.75" customHeight="1">
      <c r="A310" s="8">
        <v>753</v>
      </c>
      <c r="B310" s="9" t="s">
        <v>66</v>
      </c>
      <c r="C310" s="13" t="s">
        <v>90</v>
      </c>
      <c r="D310" s="13" t="s">
        <v>79</v>
      </c>
      <c r="E310" s="8">
        <v>4520000</v>
      </c>
      <c r="F310" s="8"/>
      <c r="G310" s="10">
        <f>G311+G312</f>
        <v>4157.5</v>
      </c>
      <c r="H310" s="10"/>
      <c r="I310" s="10">
        <f>I311+I312</f>
        <v>4157.5</v>
      </c>
      <c r="J310" s="10"/>
      <c r="K310" s="18">
        <f t="shared" si="17"/>
        <v>100</v>
      </c>
      <c r="L310" s="10"/>
    </row>
    <row r="311" spans="1:12" ht="37.5" customHeight="1">
      <c r="A311" s="8">
        <v>753</v>
      </c>
      <c r="B311" s="29" t="s">
        <v>174</v>
      </c>
      <c r="C311" s="13" t="s">
        <v>90</v>
      </c>
      <c r="D311" s="13" t="s">
        <v>79</v>
      </c>
      <c r="E311" s="8">
        <v>4520000</v>
      </c>
      <c r="F311" s="13" t="s">
        <v>88</v>
      </c>
      <c r="G311" s="10">
        <v>3112.5</v>
      </c>
      <c r="H311" s="10"/>
      <c r="I311" s="10">
        <v>3112.5</v>
      </c>
      <c r="J311" s="10"/>
      <c r="K311" s="18">
        <f t="shared" si="17"/>
        <v>100</v>
      </c>
      <c r="L311" s="10"/>
    </row>
    <row r="312" spans="1:12" ht="54.75" customHeight="1">
      <c r="A312" s="24">
        <v>753</v>
      </c>
      <c r="B312" s="29" t="s">
        <v>193</v>
      </c>
      <c r="C312" s="28" t="s">
        <v>90</v>
      </c>
      <c r="D312" s="28" t="s">
        <v>79</v>
      </c>
      <c r="E312" s="28" t="s">
        <v>204</v>
      </c>
      <c r="F312" s="28" t="s">
        <v>96</v>
      </c>
      <c r="G312" s="10">
        <v>1045</v>
      </c>
      <c r="H312" s="10"/>
      <c r="I312" s="10">
        <v>1045</v>
      </c>
      <c r="J312" s="10"/>
      <c r="K312" s="18">
        <f t="shared" si="17"/>
        <v>100</v>
      </c>
      <c r="L312" s="10"/>
    </row>
    <row r="313" spans="1:12" ht="21.75" customHeight="1">
      <c r="A313" s="1">
        <v>753</v>
      </c>
      <c r="B313" s="4" t="s">
        <v>67</v>
      </c>
      <c r="C313" s="12" t="s">
        <v>92</v>
      </c>
      <c r="D313" s="12" t="s">
        <v>75</v>
      </c>
      <c r="E313" s="1"/>
      <c r="F313" s="12"/>
      <c r="G313" s="2">
        <f>G314+G316+G318+G320</f>
        <v>34360.6</v>
      </c>
      <c r="H313" s="2">
        <f>H314+H316+H318+H320</f>
        <v>273.2</v>
      </c>
      <c r="I313" s="2">
        <f>I314+I316+I318+I320</f>
        <v>34338</v>
      </c>
      <c r="J313" s="2">
        <f>J314+J316+J318+J320</f>
        <v>273.2</v>
      </c>
      <c r="K313" s="17">
        <f t="shared" si="17"/>
        <v>99.9342269925438</v>
      </c>
      <c r="L313" s="17">
        <f t="shared" si="17"/>
        <v>100</v>
      </c>
    </row>
    <row r="314" spans="1:12" ht="55.5" customHeight="1">
      <c r="A314" s="8">
        <v>753</v>
      </c>
      <c r="B314" s="29" t="s">
        <v>194</v>
      </c>
      <c r="C314" s="13" t="s">
        <v>92</v>
      </c>
      <c r="D314" s="13" t="s">
        <v>75</v>
      </c>
      <c r="E314" s="8">
        <v>4400000</v>
      </c>
      <c r="F314" s="13"/>
      <c r="G314" s="10">
        <f>G315</f>
        <v>168.1</v>
      </c>
      <c r="H314" s="10">
        <f>H315</f>
        <v>168.1</v>
      </c>
      <c r="I314" s="10">
        <f>I315</f>
        <v>168.1</v>
      </c>
      <c r="J314" s="10">
        <f>J315</f>
        <v>168.1</v>
      </c>
      <c r="K314" s="18">
        <f t="shared" si="17"/>
        <v>100</v>
      </c>
      <c r="L314" s="18">
        <f t="shared" si="17"/>
        <v>100</v>
      </c>
    </row>
    <row r="315" spans="1:12" ht="35.25" customHeight="1">
      <c r="A315" s="8">
        <v>753</v>
      </c>
      <c r="B315" s="29" t="s">
        <v>15</v>
      </c>
      <c r="C315" s="13" t="s">
        <v>92</v>
      </c>
      <c r="D315" s="13" t="s">
        <v>75</v>
      </c>
      <c r="E315" s="8">
        <v>4400000</v>
      </c>
      <c r="F315" s="13" t="s">
        <v>84</v>
      </c>
      <c r="G315" s="10">
        <v>168.1</v>
      </c>
      <c r="H315" s="10">
        <v>168.1</v>
      </c>
      <c r="I315" s="10">
        <v>168.1</v>
      </c>
      <c r="J315" s="10">
        <v>168.1</v>
      </c>
      <c r="K315" s="18">
        <f t="shared" si="17"/>
        <v>100</v>
      </c>
      <c r="L315" s="18">
        <f t="shared" si="17"/>
        <v>100</v>
      </c>
    </row>
    <row r="316" spans="1:12" ht="72.75" customHeight="1">
      <c r="A316" s="24">
        <v>753</v>
      </c>
      <c r="B316" s="29" t="s">
        <v>205</v>
      </c>
      <c r="C316" s="28" t="s">
        <v>92</v>
      </c>
      <c r="D316" s="28" t="s">
        <v>75</v>
      </c>
      <c r="E316" s="28" t="s">
        <v>206</v>
      </c>
      <c r="F316" s="28"/>
      <c r="G316" s="10">
        <f>G317</f>
        <v>105.1</v>
      </c>
      <c r="H316" s="10">
        <f>H317</f>
        <v>105.1</v>
      </c>
      <c r="I316" s="10">
        <f>I317</f>
        <v>105.1</v>
      </c>
      <c r="J316" s="10">
        <f>J317</f>
        <v>105.1</v>
      </c>
      <c r="K316" s="18">
        <f t="shared" si="17"/>
        <v>100</v>
      </c>
      <c r="L316" s="18">
        <f t="shared" si="17"/>
        <v>100</v>
      </c>
    </row>
    <row r="317" spans="1:12" ht="39" customHeight="1">
      <c r="A317" s="24">
        <v>753</v>
      </c>
      <c r="B317" s="29" t="s">
        <v>15</v>
      </c>
      <c r="C317" s="28" t="s">
        <v>92</v>
      </c>
      <c r="D317" s="28" t="s">
        <v>75</v>
      </c>
      <c r="E317" s="28" t="s">
        <v>206</v>
      </c>
      <c r="F317" s="28" t="s">
        <v>84</v>
      </c>
      <c r="G317" s="10">
        <v>105.1</v>
      </c>
      <c r="H317" s="10">
        <v>105.1</v>
      </c>
      <c r="I317" s="10">
        <v>105.1</v>
      </c>
      <c r="J317" s="10">
        <v>105.1</v>
      </c>
      <c r="K317" s="18">
        <f t="shared" si="17"/>
        <v>100</v>
      </c>
      <c r="L317" s="18">
        <f t="shared" si="17"/>
        <v>100</v>
      </c>
    </row>
    <row r="318" spans="1:12" ht="72.75" customHeight="1">
      <c r="A318" s="8">
        <v>753</v>
      </c>
      <c r="B318" s="29" t="s">
        <v>205</v>
      </c>
      <c r="C318" s="13" t="s">
        <v>92</v>
      </c>
      <c r="D318" s="13" t="s">
        <v>75</v>
      </c>
      <c r="E318" s="8">
        <v>7952100</v>
      </c>
      <c r="F318" s="13"/>
      <c r="G318" s="10">
        <f>G319</f>
        <v>215.5</v>
      </c>
      <c r="H318" s="10"/>
      <c r="I318" s="10">
        <f>I319</f>
        <v>215.5</v>
      </c>
      <c r="J318" s="10"/>
      <c r="K318" s="18">
        <f t="shared" si="17"/>
        <v>100</v>
      </c>
      <c r="L318" s="10"/>
    </row>
    <row r="319" spans="1:12" ht="37.5" customHeight="1">
      <c r="A319" s="24">
        <v>753</v>
      </c>
      <c r="B319" s="29" t="s">
        <v>15</v>
      </c>
      <c r="C319" s="13" t="s">
        <v>92</v>
      </c>
      <c r="D319" s="13" t="s">
        <v>75</v>
      </c>
      <c r="E319" s="24">
        <v>7952100</v>
      </c>
      <c r="F319" s="13" t="s">
        <v>84</v>
      </c>
      <c r="G319" s="10">
        <v>215.5</v>
      </c>
      <c r="H319" s="10"/>
      <c r="I319" s="10">
        <v>215.5</v>
      </c>
      <c r="J319" s="10"/>
      <c r="K319" s="18">
        <f t="shared" si="17"/>
        <v>100</v>
      </c>
      <c r="L319" s="10"/>
    </row>
    <row r="320" spans="1:12" ht="57" customHeight="1">
      <c r="A320" s="24">
        <v>753</v>
      </c>
      <c r="B320" s="29" t="s">
        <v>194</v>
      </c>
      <c r="C320" s="28" t="s">
        <v>92</v>
      </c>
      <c r="D320" s="28" t="s">
        <v>75</v>
      </c>
      <c r="E320" s="28" t="s">
        <v>196</v>
      </c>
      <c r="F320" s="28"/>
      <c r="G320" s="10">
        <f>G321+G322+G323+G324</f>
        <v>33871.9</v>
      </c>
      <c r="H320" s="10"/>
      <c r="I320" s="10">
        <f>I321+I322+I323+I324</f>
        <v>33849.3</v>
      </c>
      <c r="J320" s="10"/>
      <c r="K320" s="18">
        <f t="shared" si="17"/>
        <v>99.93327802691907</v>
      </c>
      <c r="L320" s="10"/>
    </row>
    <row r="321" spans="1:12" ht="58.5" customHeight="1">
      <c r="A321" s="24">
        <v>753</v>
      </c>
      <c r="B321" s="29" t="s">
        <v>193</v>
      </c>
      <c r="C321" s="28" t="s">
        <v>92</v>
      </c>
      <c r="D321" s="28" t="s">
        <v>75</v>
      </c>
      <c r="E321" s="28" t="s">
        <v>196</v>
      </c>
      <c r="F321" s="28" t="s">
        <v>96</v>
      </c>
      <c r="G321" s="10">
        <v>2893</v>
      </c>
      <c r="H321" s="10"/>
      <c r="I321" s="10">
        <v>2893</v>
      </c>
      <c r="J321" s="10"/>
      <c r="K321" s="18">
        <f t="shared" si="17"/>
        <v>100</v>
      </c>
      <c r="L321" s="10"/>
    </row>
    <row r="322" spans="1:12" ht="57" customHeight="1">
      <c r="A322" s="24">
        <v>753</v>
      </c>
      <c r="B322" s="29" t="s">
        <v>182</v>
      </c>
      <c r="C322" s="28" t="s">
        <v>92</v>
      </c>
      <c r="D322" s="28" t="s">
        <v>75</v>
      </c>
      <c r="E322" s="28" t="s">
        <v>196</v>
      </c>
      <c r="F322" s="28" t="s">
        <v>117</v>
      </c>
      <c r="G322" s="10">
        <v>23571</v>
      </c>
      <c r="H322" s="10"/>
      <c r="I322" s="10">
        <v>23571</v>
      </c>
      <c r="J322" s="10"/>
      <c r="K322" s="18">
        <f t="shared" si="17"/>
        <v>100</v>
      </c>
      <c r="L322" s="10"/>
    </row>
    <row r="323" spans="1:12" ht="36" customHeight="1">
      <c r="A323" s="8">
        <v>753</v>
      </c>
      <c r="B323" s="29" t="s">
        <v>15</v>
      </c>
      <c r="C323" s="28" t="s">
        <v>92</v>
      </c>
      <c r="D323" s="28" t="s">
        <v>75</v>
      </c>
      <c r="E323" s="28" t="s">
        <v>196</v>
      </c>
      <c r="F323" s="28" t="s">
        <v>84</v>
      </c>
      <c r="G323" s="10">
        <v>3155</v>
      </c>
      <c r="H323" s="10"/>
      <c r="I323" s="10">
        <v>3134.3</v>
      </c>
      <c r="J323" s="10"/>
      <c r="K323" s="18">
        <f>I323/G323*100</f>
        <v>99.34389857369256</v>
      </c>
      <c r="L323" s="18"/>
    </row>
    <row r="324" spans="1:12" ht="36" customHeight="1">
      <c r="A324" s="8">
        <v>753</v>
      </c>
      <c r="B324" s="29" t="s">
        <v>185</v>
      </c>
      <c r="C324" s="28" t="s">
        <v>92</v>
      </c>
      <c r="D324" s="28" t="s">
        <v>75</v>
      </c>
      <c r="E324" s="28" t="s">
        <v>196</v>
      </c>
      <c r="F324" s="28" t="s">
        <v>186</v>
      </c>
      <c r="G324" s="10">
        <v>4252.9</v>
      </c>
      <c r="H324" s="10"/>
      <c r="I324" s="10">
        <v>4251</v>
      </c>
      <c r="J324" s="10"/>
      <c r="K324" s="18">
        <f>I324/G324*100</f>
        <v>99.95532460203627</v>
      </c>
      <c r="L324" s="10"/>
    </row>
    <row r="325" spans="1:12" ht="22.5" customHeight="1">
      <c r="A325" s="1">
        <v>753</v>
      </c>
      <c r="B325" s="4" t="s">
        <v>69</v>
      </c>
      <c r="C325" s="12" t="s">
        <v>79</v>
      </c>
      <c r="D325" s="12" t="s">
        <v>79</v>
      </c>
      <c r="E325" s="1"/>
      <c r="F325" s="12"/>
      <c r="G325" s="2">
        <f>G326+G328+G330+G332+G334+G336+G338+G340</f>
        <v>52632</v>
      </c>
      <c r="H325" s="2">
        <f>H326+H328+H330+H332+H334+H336+H338+H340</f>
        <v>41215</v>
      </c>
      <c r="I325" s="2">
        <f>I326+I328+I330+I332+I334+I336+I338+I340</f>
        <v>52291</v>
      </c>
      <c r="J325" s="2">
        <f>J326+J328+J330+J332+J334+J336+J338+J340</f>
        <v>40876</v>
      </c>
      <c r="K325" s="17">
        <f aca="true" t="shared" si="18" ref="K325:L342">I325/G325*100</f>
        <v>99.35210518315853</v>
      </c>
      <c r="L325" s="17">
        <f t="shared" si="18"/>
        <v>99.17748392575518</v>
      </c>
    </row>
    <row r="326" spans="1:12" ht="36.75" customHeight="1">
      <c r="A326" s="8">
        <v>753</v>
      </c>
      <c r="B326" s="29" t="s">
        <v>39</v>
      </c>
      <c r="C326" s="28" t="s">
        <v>79</v>
      </c>
      <c r="D326" s="28" t="s">
        <v>79</v>
      </c>
      <c r="E326" s="28" t="s">
        <v>160</v>
      </c>
      <c r="F326" s="28"/>
      <c r="G326" s="10">
        <f>G327</f>
        <v>4354</v>
      </c>
      <c r="H326" s="10"/>
      <c r="I326" s="10">
        <f>I327</f>
        <v>4353</v>
      </c>
      <c r="J326" s="10"/>
      <c r="K326" s="18">
        <f t="shared" si="18"/>
        <v>99.97703261368856</v>
      </c>
      <c r="L326" s="18"/>
    </row>
    <row r="327" spans="1:12" ht="36" customHeight="1">
      <c r="A327" s="8">
        <v>753</v>
      </c>
      <c r="B327" s="29" t="s">
        <v>15</v>
      </c>
      <c r="C327" s="28" t="s">
        <v>79</v>
      </c>
      <c r="D327" s="28" t="s">
        <v>79</v>
      </c>
      <c r="E327" s="28" t="s">
        <v>160</v>
      </c>
      <c r="F327" s="28" t="s">
        <v>84</v>
      </c>
      <c r="G327" s="10">
        <v>4354</v>
      </c>
      <c r="H327" s="10"/>
      <c r="I327" s="10">
        <v>4353</v>
      </c>
      <c r="J327" s="10"/>
      <c r="K327" s="18">
        <f t="shared" si="18"/>
        <v>99.97703261368856</v>
      </c>
      <c r="L327" s="18"/>
    </row>
    <row r="328" spans="1:12" ht="21" customHeight="1">
      <c r="A328" s="8">
        <v>753</v>
      </c>
      <c r="B328" s="29" t="s">
        <v>28</v>
      </c>
      <c r="C328" s="28" t="s">
        <v>79</v>
      </c>
      <c r="D328" s="28" t="s">
        <v>79</v>
      </c>
      <c r="E328" s="28" t="s">
        <v>119</v>
      </c>
      <c r="F328" s="28"/>
      <c r="G328" s="10">
        <f>G329</f>
        <v>2148</v>
      </c>
      <c r="H328" s="10">
        <f>H329</f>
        <v>2148</v>
      </c>
      <c r="I328" s="10">
        <f>I329</f>
        <v>1809</v>
      </c>
      <c r="J328" s="10">
        <f>J329</f>
        <v>1809</v>
      </c>
      <c r="K328" s="18">
        <f t="shared" si="18"/>
        <v>84.21787709497207</v>
      </c>
      <c r="L328" s="18">
        <f t="shared" si="18"/>
        <v>84.21787709497207</v>
      </c>
    </row>
    <row r="329" spans="1:12" ht="38.25" customHeight="1">
      <c r="A329" s="8">
        <v>753</v>
      </c>
      <c r="B329" s="29" t="s">
        <v>15</v>
      </c>
      <c r="C329" s="28" t="s">
        <v>79</v>
      </c>
      <c r="D329" s="28" t="s">
        <v>79</v>
      </c>
      <c r="E329" s="28" t="s">
        <v>119</v>
      </c>
      <c r="F329" s="28" t="s">
        <v>84</v>
      </c>
      <c r="G329" s="10">
        <v>2148</v>
      </c>
      <c r="H329" s="10">
        <v>2148</v>
      </c>
      <c r="I329" s="10">
        <v>1809</v>
      </c>
      <c r="J329" s="10">
        <v>1809</v>
      </c>
      <c r="K329" s="18">
        <f t="shared" si="18"/>
        <v>84.21787709497207</v>
      </c>
      <c r="L329" s="18">
        <f t="shared" si="18"/>
        <v>84.21787709497207</v>
      </c>
    </row>
    <row r="330" spans="1:12" ht="54" customHeight="1">
      <c r="A330" s="8">
        <v>753</v>
      </c>
      <c r="B330" s="29" t="s">
        <v>12</v>
      </c>
      <c r="C330" s="28" t="s">
        <v>79</v>
      </c>
      <c r="D330" s="28" t="s">
        <v>79</v>
      </c>
      <c r="E330" s="28" t="s">
        <v>207</v>
      </c>
      <c r="F330" s="28"/>
      <c r="G330" s="10">
        <f>G331</f>
        <v>39067</v>
      </c>
      <c r="H330" s="10">
        <f>H331</f>
        <v>39067</v>
      </c>
      <c r="I330" s="10">
        <f>I331</f>
        <v>39067</v>
      </c>
      <c r="J330" s="10">
        <f>J331</f>
        <v>39067</v>
      </c>
      <c r="K330" s="18">
        <f t="shared" si="18"/>
        <v>100</v>
      </c>
      <c r="L330" s="18">
        <f t="shared" si="18"/>
        <v>100</v>
      </c>
    </row>
    <row r="331" spans="1:12" ht="54" customHeight="1">
      <c r="A331" s="8">
        <v>753</v>
      </c>
      <c r="B331" s="29" t="s">
        <v>182</v>
      </c>
      <c r="C331" s="28" t="s">
        <v>79</v>
      </c>
      <c r="D331" s="28" t="s">
        <v>79</v>
      </c>
      <c r="E331" s="28" t="s">
        <v>207</v>
      </c>
      <c r="F331" s="28" t="s">
        <v>117</v>
      </c>
      <c r="G331" s="10">
        <v>39067</v>
      </c>
      <c r="H331" s="10">
        <v>39067</v>
      </c>
      <c r="I331" s="10">
        <v>39067</v>
      </c>
      <c r="J331" s="10">
        <v>39067</v>
      </c>
      <c r="K331" s="18">
        <f t="shared" si="18"/>
        <v>100</v>
      </c>
      <c r="L331" s="18">
        <f t="shared" si="18"/>
        <v>100</v>
      </c>
    </row>
    <row r="332" spans="1:12" ht="68.25" customHeight="1">
      <c r="A332" s="8">
        <v>753</v>
      </c>
      <c r="B332" s="29" t="s">
        <v>208</v>
      </c>
      <c r="C332" s="28" t="s">
        <v>79</v>
      </c>
      <c r="D332" s="28" t="s">
        <v>79</v>
      </c>
      <c r="E332" s="28" t="s">
        <v>209</v>
      </c>
      <c r="F332" s="28"/>
      <c r="G332" s="10">
        <f>G333</f>
        <v>1033</v>
      </c>
      <c r="H332" s="10"/>
      <c r="I332" s="10">
        <f>I333</f>
        <v>1033</v>
      </c>
      <c r="J332" s="10"/>
      <c r="K332" s="18">
        <f t="shared" si="18"/>
        <v>100</v>
      </c>
      <c r="L332" s="10"/>
    </row>
    <row r="333" spans="1:12" ht="39" customHeight="1">
      <c r="A333" s="8">
        <v>753</v>
      </c>
      <c r="B333" s="29" t="s">
        <v>15</v>
      </c>
      <c r="C333" s="28" t="s">
        <v>79</v>
      </c>
      <c r="D333" s="28" t="s">
        <v>79</v>
      </c>
      <c r="E333" s="28" t="s">
        <v>209</v>
      </c>
      <c r="F333" s="28" t="s">
        <v>84</v>
      </c>
      <c r="G333" s="10">
        <v>1033</v>
      </c>
      <c r="H333" s="10"/>
      <c r="I333" s="10">
        <v>1033</v>
      </c>
      <c r="J333" s="10"/>
      <c r="K333" s="18">
        <f t="shared" si="18"/>
        <v>100</v>
      </c>
      <c r="L333" s="10"/>
    </row>
    <row r="334" spans="1:12" ht="46.5" customHeight="1">
      <c r="A334" s="8">
        <v>753</v>
      </c>
      <c r="B334" s="29" t="s">
        <v>210</v>
      </c>
      <c r="C334" s="28" t="s">
        <v>79</v>
      </c>
      <c r="D334" s="28" t="s">
        <v>79</v>
      </c>
      <c r="E334" s="28" t="s">
        <v>211</v>
      </c>
      <c r="F334" s="28"/>
      <c r="G334" s="10">
        <f>G335</f>
        <v>5475</v>
      </c>
      <c r="H334" s="10"/>
      <c r="I334" s="10">
        <f>I335</f>
        <v>5475</v>
      </c>
      <c r="J334" s="10"/>
      <c r="K334" s="18">
        <f t="shared" si="18"/>
        <v>100</v>
      </c>
      <c r="L334" s="10"/>
    </row>
    <row r="335" spans="1:12" ht="39" customHeight="1">
      <c r="A335" s="24">
        <v>753</v>
      </c>
      <c r="B335" s="29" t="s">
        <v>15</v>
      </c>
      <c r="C335" s="28" t="s">
        <v>79</v>
      </c>
      <c r="D335" s="28" t="s">
        <v>79</v>
      </c>
      <c r="E335" s="28" t="s">
        <v>211</v>
      </c>
      <c r="F335" s="28" t="s">
        <v>84</v>
      </c>
      <c r="G335" s="10">
        <v>5475</v>
      </c>
      <c r="H335" s="10"/>
      <c r="I335" s="10">
        <v>5475</v>
      </c>
      <c r="J335" s="10"/>
      <c r="K335" s="18">
        <f t="shared" si="18"/>
        <v>100</v>
      </c>
      <c r="L335" s="10"/>
    </row>
    <row r="336" spans="1:12" ht="52.5" customHeight="1">
      <c r="A336" s="24">
        <v>753</v>
      </c>
      <c r="B336" s="29" t="s">
        <v>212</v>
      </c>
      <c r="C336" s="28" t="s">
        <v>79</v>
      </c>
      <c r="D336" s="28" t="s">
        <v>79</v>
      </c>
      <c r="E336" s="28" t="s">
        <v>213</v>
      </c>
      <c r="F336" s="28"/>
      <c r="G336" s="10">
        <f>G337</f>
        <v>462</v>
      </c>
      <c r="H336" s="10"/>
      <c r="I336" s="10">
        <f>I337</f>
        <v>461</v>
      </c>
      <c r="J336" s="10"/>
      <c r="K336" s="18">
        <f t="shared" si="18"/>
        <v>99.78354978354979</v>
      </c>
      <c r="L336" s="10"/>
    </row>
    <row r="337" spans="1:12" ht="39.75" customHeight="1">
      <c r="A337" s="24">
        <v>753</v>
      </c>
      <c r="B337" s="29" t="s">
        <v>15</v>
      </c>
      <c r="C337" s="28" t="s">
        <v>79</v>
      </c>
      <c r="D337" s="28" t="s">
        <v>79</v>
      </c>
      <c r="E337" s="28" t="s">
        <v>213</v>
      </c>
      <c r="F337" s="28" t="s">
        <v>84</v>
      </c>
      <c r="G337" s="10">
        <v>462</v>
      </c>
      <c r="H337" s="10"/>
      <c r="I337" s="10">
        <v>461</v>
      </c>
      <c r="J337" s="10"/>
      <c r="K337" s="18">
        <f t="shared" si="18"/>
        <v>99.78354978354979</v>
      </c>
      <c r="L337" s="10"/>
    </row>
    <row r="338" spans="1:12" ht="52.5" customHeight="1">
      <c r="A338" s="24">
        <v>753</v>
      </c>
      <c r="B338" s="29" t="s">
        <v>214</v>
      </c>
      <c r="C338" s="28" t="s">
        <v>79</v>
      </c>
      <c r="D338" s="28" t="s">
        <v>79</v>
      </c>
      <c r="E338" s="28" t="s">
        <v>215</v>
      </c>
      <c r="F338" s="28"/>
      <c r="G338" s="10">
        <f>G339</f>
        <v>45</v>
      </c>
      <c r="H338" s="10"/>
      <c r="I338" s="10">
        <f>I339</f>
        <v>45</v>
      </c>
      <c r="J338" s="10"/>
      <c r="K338" s="18">
        <f t="shared" si="18"/>
        <v>100</v>
      </c>
      <c r="L338" s="10"/>
    </row>
    <row r="339" spans="1:12" ht="37.5" customHeight="1">
      <c r="A339" s="24">
        <v>753</v>
      </c>
      <c r="B339" s="29" t="s">
        <v>15</v>
      </c>
      <c r="C339" s="28" t="s">
        <v>79</v>
      </c>
      <c r="D339" s="28" t="s">
        <v>79</v>
      </c>
      <c r="E339" s="28" t="s">
        <v>215</v>
      </c>
      <c r="F339" s="28" t="s">
        <v>84</v>
      </c>
      <c r="G339" s="10">
        <v>45</v>
      </c>
      <c r="H339" s="10"/>
      <c r="I339" s="10">
        <v>45</v>
      </c>
      <c r="J339" s="10"/>
      <c r="K339" s="18">
        <f t="shared" si="18"/>
        <v>100</v>
      </c>
      <c r="L339" s="10"/>
    </row>
    <row r="340" spans="1:12" ht="51.75" customHeight="1">
      <c r="A340" s="24">
        <v>753</v>
      </c>
      <c r="B340" s="29" t="s">
        <v>216</v>
      </c>
      <c r="C340" s="28" t="s">
        <v>79</v>
      </c>
      <c r="D340" s="28" t="s">
        <v>79</v>
      </c>
      <c r="E340" s="28" t="s">
        <v>217</v>
      </c>
      <c r="F340" s="28"/>
      <c r="G340" s="10">
        <f>G341</f>
        <v>48</v>
      </c>
      <c r="H340" s="10"/>
      <c r="I340" s="10">
        <f>I341</f>
        <v>48</v>
      </c>
      <c r="J340" s="10"/>
      <c r="K340" s="18">
        <f t="shared" si="18"/>
        <v>100</v>
      </c>
      <c r="L340" s="10"/>
    </row>
    <row r="341" spans="1:12" ht="37.5" customHeight="1">
      <c r="A341" s="24">
        <v>753</v>
      </c>
      <c r="B341" s="29" t="s">
        <v>15</v>
      </c>
      <c r="C341" s="28" t="s">
        <v>79</v>
      </c>
      <c r="D341" s="28" t="s">
        <v>79</v>
      </c>
      <c r="E341" s="28" t="s">
        <v>217</v>
      </c>
      <c r="F341" s="28" t="s">
        <v>84</v>
      </c>
      <c r="G341" s="10">
        <v>48</v>
      </c>
      <c r="H341" s="10"/>
      <c r="I341" s="10">
        <v>48</v>
      </c>
      <c r="J341" s="10"/>
      <c r="K341" s="18">
        <f t="shared" si="18"/>
        <v>100</v>
      </c>
      <c r="L341" s="10"/>
    </row>
    <row r="342" spans="1:12" ht="18.75" customHeight="1">
      <c r="A342" s="1">
        <v>753</v>
      </c>
      <c r="B342" s="4" t="s">
        <v>70</v>
      </c>
      <c r="C342" s="12">
        <v>10</v>
      </c>
      <c r="D342" s="12" t="s">
        <v>78</v>
      </c>
      <c r="E342" s="1"/>
      <c r="F342" s="12"/>
      <c r="G342" s="2">
        <f>G343+G345</f>
        <v>13645.699999999999</v>
      </c>
      <c r="H342" s="2">
        <f>H343+H345</f>
        <v>12231.699999999999</v>
      </c>
      <c r="I342" s="2">
        <f>I343+I345</f>
        <v>13645.699999999999</v>
      </c>
      <c r="J342" s="2">
        <f>J343+J345</f>
        <v>12231.699999999999</v>
      </c>
      <c r="K342" s="17">
        <f t="shared" si="18"/>
        <v>100</v>
      </c>
      <c r="L342" s="17">
        <f t="shared" si="18"/>
        <v>100</v>
      </c>
    </row>
    <row r="343" spans="1:12" ht="22.5" customHeight="1">
      <c r="A343" s="8">
        <v>753</v>
      </c>
      <c r="B343" s="9" t="s">
        <v>71</v>
      </c>
      <c r="C343" s="13">
        <v>10</v>
      </c>
      <c r="D343" s="13" t="s">
        <v>78</v>
      </c>
      <c r="E343" s="8">
        <v>5080000</v>
      </c>
      <c r="F343" s="13"/>
      <c r="G343" s="10">
        <f>G344</f>
        <v>1414</v>
      </c>
      <c r="H343" s="10"/>
      <c r="I343" s="10">
        <f>I344</f>
        <v>1414</v>
      </c>
      <c r="J343" s="10"/>
      <c r="K343" s="18">
        <f aca="true" t="shared" si="19" ref="K343:L362">I343/G343*100</f>
        <v>100</v>
      </c>
      <c r="L343" s="10"/>
    </row>
    <row r="344" spans="1:12" ht="39" customHeight="1">
      <c r="A344" s="8">
        <v>753</v>
      </c>
      <c r="B344" s="29" t="s">
        <v>174</v>
      </c>
      <c r="C344" s="13">
        <v>10</v>
      </c>
      <c r="D344" s="13" t="s">
        <v>78</v>
      </c>
      <c r="E344" s="8">
        <v>5080000</v>
      </c>
      <c r="F344" s="13" t="s">
        <v>88</v>
      </c>
      <c r="G344" s="10">
        <v>1414</v>
      </c>
      <c r="H344" s="10"/>
      <c r="I344" s="10">
        <v>1414</v>
      </c>
      <c r="J344" s="10"/>
      <c r="K344" s="18">
        <f t="shared" si="19"/>
        <v>100</v>
      </c>
      <c r="L344" s="10"/>
    </row>
    <row r="345" spans="1:12" ht="57" customHeight="1">
      <c r="A345" s="8">
        <v>753</v>
      </c>
      <c r="B345" s="9" t="s">
        <v>12</v>
      </c>
      <c r="C345" s="13">
        <v>10</v>
      </c>
      <c r="D345" s="13" t="s">
        <v>78</v>
      </c>
      <c r="E345" s="8">
        <v>5210000</v>
      </c>
      <c r="F345" s="13"/>
      <c r="G345" s="10">
        <f>G346+G347</f>
        <v>12231.699999999999</v>
      </c>
      <c r="H345" s="10">
        <f>H346+H347</f>
        <v>12231.699999999999</v>
      </c>
      <c r="I345" s="10">
        <f>I346+I347</f>
        <v>12231.699999999999</v>
      </c>
      <c r="J345" s="10">
        <f>J346+J347</f>
        <v>12231.699999999999</v>
      </c>
      <c r="K345" s="18">
        <f t="shared" si="19"/>
        <v>100</v>
      </c>
      <c r="L345" s="18">
        <f t="shared" si="19"/>
        <v>100</v>
      </c>
    </row>
    <row r="346" spans="1:12" ht="38.25" customHeight="1">
      <c r="A346" s="8">
        <v>753</v>
      </c>
      <c r="B346" s="9" t="s">
        <v>50</v>
      </c>
      <c r="C346" s="13">
        <v>10</v>
      </c>
      <c r="D346" s="13" t="s">
        <v>78</v>
      </c>
      <c r="E346" s="8">
        <v>5210000</v>
      </c>
      <c r="F346" s="13" t="s">
        <v>88</v>
      </c>
      <c r="G346" s="10">
        <v>1624.3</v>
      </c>
      <c r="H346" s="10">
        <v>1624.3</v>
      </c>
      <c r="I346" s="10">
        <v>1624.3</v>
      </c>
      <c r="J346" s="10">
        <v>1624.3</v>
      </c>
      <c r="K346" s="18">
        <f t="shared" si="19"/>
        <v>100</v>
      </c>
      <c r="L346" s="18">
        <f t="shared" si="19"/>
        <v>100</v>
      </c>
    </row>
    <row r="347" spans="1:12" ht="51.75" customHeight="1">
      <c r="A347" s="24">
        <v>753</v>
      </c>
      <c r="B347" s="29" t="s">
        <v>182</v>
      </c>
      <c r="C347" s="13" t="s">
        <v>126</v>
      </c>
      <c r="D347" s="13" t="s">
        <v>78</v>
      </c>
      <c r="E347" s="24">
        <v>5210000</v>
      </c>
      <c r="F347" s="13" t="s">
        <v>117</v>
      </c>
      <c r="G347" s="10">
        <v>10607.4</v>
      </c>
      <c r="H347" s="10">
        <v>10607.4</v>
      </c>
      <c r="I347" s="10">
        <v>10607.4</v>
      </c>
      <c r="J347" s="10">
        <v>10607.4</v>
      </c>
      <c r="K347" s="18">
        <f t="shared" si="19"/>
        <v>100</v>
      </c>
      <c r="L347" s="18">
        <f t="shared" si="19"/>
        <v>100</v>
      </c>
    </row>
    <row r="348" spans="1:12" ht="18.75" customHeight="1">
      <c r="A348" s="1">
        <v>753</v>
      </c>
      <c r="B348" s="4" t="s">
        <v>21</v>
      </c>
      <c r="C348" s="12">
        <v>10</v>
      </c>
      <c r="D348" s="12" t="s">
        <v>76</v>
      </c>
      <c r="E348" s="1"/>
      <c r="F348" s="12"/>
      <c r="G348" s="2">
        <f aca="true" t="shared" si="20" ref="G348:J349">G349</f>
        <v>1581</v>
      </c>
      <c r="H348" s="2">
        <f t="shared" si="20"/>
        <v>1581</v>
      </c>
      <c r="I348" s="2">
        <f t="shared" si="20"/>
        <v>1581</v>
      </c>
      <c r="J348" s="2">
        <f t="shared" si="20"/>
        <v>1581</v>
      </c>
      <c r="K348" s="17">
        <f t="shared" si="19"/>
        <v>100</v>
      </c>
      <c r="L348" s="17">
        <f t="shared" si="19"/>
        <v>100</v>
      </c>
    </row>
    <row r="349" spans="1:12" ht="21" customHeight="1">
      <c r="A349" s="8">
        <v>753</v>
      </c>
      <c r="B349" s="9" t="s">
        <v>23</v>
      </c>
      <c r="C349" s="13">
        <v>10</v>
      </c>
      <c r="D349" s="13" t="s">
        <v>76</v>
      </c>
      <c r="E349" s="8">
        <v>5050000</v>
      </c>
      <c r="F349" s="13"/>
      <c r="G349" s="10">
        <f t="shared" si="20"/>
        <v>1581</v>
      </c>
      <c r="H349" s="10">
        <f t="shared" si="20"/>
        <v>1581</v>
      </c>
      <c r="I349" s="10">
        <f t="shared" si="20"/>
        <v>1581</v>
      </c>
      <c r="J349" s="10">
        <f t="shared" si="20"/>
        <v>1581</v>
      </c>
      <c r="K349" s="18">
        <f t="shared" si="19"/>
        <v>100</v>
      </c>
      <c r="L349" s="18">
        <f t="shared" si="19"/>
        <v>100</v>
      </c>
    </row>
    <row r="350" spans="1:12" ht="35.25" customHeight="1">
      <c r="A350" s="8">
        <v>753</v>
      </c>
      <c r="B350" s="29" t="s">
        <v>15</v>
      </c>
      <c r="C350" s="13">
        <v>10</v>
      </c>
      <c r="D350" s="13" t="s">
        <v>76</v>
      </c>
      <c r="E350" s="8">
        <v>5050000</v>
      </c>
      <c r="F350" s="13" t="s">
        <v>86</v>
      </c>
      <c r="G350" s="10">
        <v>1581</v>
      </c>
      <c r="H350" s="10">
        <v>1581</v>
      </c>
      <c r="I350" s="10">
        <v>1581</v>
      </c>
      <c r="J350" s="10">
        <v>1581</v>
      </c>
      <c r="K350" s="18">
        <f t="shared" si="19"/>
        <v>100</v>
      </c>
      <c r="L350" s="18">
        <f t="shared" si="19"/>
        <v>100</v>
      </c>
    </row>
    <row r="351" spans="1:12" ht="18" customHeight="1">
      <c r="A351" s="1">
        <v>753</v>
      </c>
      <c r="B351" s="4" t="s">
        <v>72</v>
      </c>
      <c r="C351" s="12">
        <v>10</v>
      </c>
      <c r="D351" s="12" t="s">
        <v>77</v>
      </c>
      <c r="E351" s="1"/>
      <c r="F351" s="12"/>
      <c r="G351" s="2">
        <f>G352+G354</f>
        <v>19510.2</v>
      </c>
      <c r="H351" s="2">
        <f>H352+H354</f>
        <v>19510.2</v>
      </c>
      <c r="I351" s="2">
        <f>I352+I354</f>
        <v>18497</v>
      </c>
      <c r="J351" s="2">
        <f>J352+J354</f>
        <v>18497</v>
      </c>
      <c r="K351" s="17">
        <f t="shared" si="19"/>
        <v>94.80681899724246</v>
      </c>
      <c r="L351" s="17">
        <f t="shared" si="19"/>
        <v>94.80681899724246</v>
      </c>
    </row>
    <row r="352" spans="1:12" ht="16.5" customHeight="1">
      <c r="A352" s="8">
        <v>753</v>
      </c>
      <c r="B352" s="9" t="s">
        <v>23</v>
      </c>
      <c r="C352" s="13">
        <v>10</v>
      </c>
      <c r="D352" s="13" t="s">
        <v>77</v>
      </c>
      <c r="E352" s="8">
        <v>5050000</v>
      </c>
      <c r="F352" s="13"/>
      <c r="G352" s="10">
        <f>G353</f>
        <v>9630.2</v>
      </c>
      <c r="H352" s="10">
        <f>H353</f>
        <v>9630.2</v>
      </c>
      <c r="I352" s="10">
        <f>I353</f>
        <v>8687</v>
      </c>
      <c r="J352" s="10">
        <f>J353</f>
        <v>8687</v>
      </c>
      <c r="K352" s="18">
        <f t="shared" si="19"/>
        <v>90.20581088658595</v>
      </c>
      <c r="L352" s="18">
        <f t="shared" si="19"/>
        <v>90.20581088658595</v>
      </c>
    </row>
    <row r="353" spans="1:12" ht="18.75" customHeight="1">
      <c r="A353" s="8">
        <v>753</v>
      </c>
      <c r="B353" s="9" t="s">
        <v>21</v>
      </c>
      <c r="C353" s="13">
        <v>10</v>
      </c>
      <c r="D353" s="13" t="s">
        <v>77</v>
      </c>
      <c r="E353" s="8">
        <v>5050000</v>
      </c>
      <c r="F353" s="13" t="s">
        <v>86</v>
      </c>
      <c r="G353" s="10">
        <v>9630.2</v>
      </c>
      <c r="H353" s="10">
        <v>9630.2</v>
      </c>
      <c r="I353" s="10">
        <v>8687</v>
      </c>
      <c r="J353" s="10">
        <v>8687</v>
      </c>
      <c r="K353" s="18">
        <f t="shared" si="19"/>
        <v>90.20581088658595</v>
      </c>
      <c r="L353" s="18">
        <f t="shared" si="19"/>
        <v>90.20581088658595</v>
      </c>
    </row>
    <row r="354" spans="1:12" ht="23.25" customHeight="1">
      <c r="A354" s="8">
        <v>753</v>
      </c>
      <c r="B354" s="9" t="s">
        <v>28</v>
      </c>
      <c r="C354" s="13">
        <v>10</v>
      </c>
      <c r="D354" s="13" t="s">
        <v>77</v>
      </c>
      <c r="E354" s="8">
        <v>5200000</v>
      </c>
      <c r="F354" s="13"/>
      <c r="G354" s="10">
        <f>G355</f>
        <v>9880</v>
      </c>
      <c r="H354" s="10">
        <f>H355</f>
        <v>9880</v>
      </c>
      <c r="I354" s="10">
        <f>I355</f>
        <v>9810</v>
      </c>
      <c r="J354" s="10">
        <f>J355</f>
        <v>9810</v>
      </c>
      <c r="K354" s="18">
        <f t="shared" si="19"/>
        <v>99.2914979757085</v>
      </c>
      <c r="L354" s="18">
        <f t="shared" si="19"/>
        <v>99.2914979757085</v>
      </c>
    </row>
    <row r="355" spans="1:12" ht="18" customHeight="1">
      <c r="A355" s="8">
        <v>753</v>
      </c>
      <c r="B355" s="9" t="s">
        <v>21</v>
      </c>
      <c r="C355" s="13">
        <v>10</v>
      </c>
      <c r="D355" s="13" t="s">
        <v>77</v>
      </c>
      <c r="E355" s="8">
        <v>5200000</v>
      </c>
      <c r="F355" s="13" t="s">
        <v>86</v>
      </c>
      <c r="G355" s="10">
        <v>9880</v>
      </c>
      <c r="H355" s="10">
        <v>9880</v>
      </c>
      <c r="I355" s="10">
        <v>9810</v>
      </c>
      <c r="J355" s="10">
        <v>9810</v>
      </c>
      <c r="K355" s="18">
        <f t="shared" si="19"/>
        <v>99.2914979757085</v>
      </c>
      <c r="L355" s="18">
        <f t="shared" si="19"/>
        <v>99.2914979757085</v>
      </c>
    </row>
    <row r="356" spans="1:12" ht="15.75">
      <c r="A356" s="1">
        <v>753</v>
      </c>
      <c r="B356" s="31" t="s">
        <v>218</v>
      </c>
      <c r="C356" s="26" t="s">
        <v>126</v>
      </c>
      <c r="D356" s="26" t="s">
        <v>93</v>
      </c>
      <c r="E356" s="26"/>
      <c r="F356" s="26"/>
      <c r="G356" s="2">
        <f aca="true" t="shared" si="21" ref="G356:J357">G357</f>
        <v>10239</v>
      </c>
      <c r="H356" s="2">
        <f t="shared" si="21"/>
        <v>10239</v>
      </c>
      <c r="I356" s="2">
        <f t="shared" si="21"/>
        <v>10239</v>
      </c>
      <c r="J356" s="2">
        <f t="shared" si="21"/>
        <v>10239</v>
      </c>
      <c r="K356" s="17">
        <f t="shared" si="19"/>
        <v>100</v>
      </c>
      <c r="L356" s="17">
        <f t="shared" si="19"/>
        <v>100</v>
      </c>
    </row>
    <row r="357" spans="1:12" ht="54" customHeight="1">
      <c r="A357" s="24">
        <v>753</v>
      </c>
      <c r="B357" s="32" t="s">
        <v>12</v>
      </c>
      <c r="C357" s="28" t="s">
        <v>126</v>
      </c>
      <c r="D357" s="28" t="s">
        <v>93</v>
      </c>
      <c r="E357" s="28" t="s">
        <v>207</v>
      </c>
      <c r="F357" s="28"/>
      <c r="G357" s="10">
        <f t="shared" si="21"/>
        <v>10239</v>
      </c>
      <c r="H357" s="10">
        <f t="shared" si="21"/>
        <v>10239</v>
      </c>
      <c r="I357" s="10">
        <f t="shared" si="21"/>
        <v>10239</v>
      </c>
      <c r="J357" s="10">
        <f t="shared" si="21"/>
        <v>10239</v>
      </c>
      <c r="K357" s="18">
        <f t="shared" si="19"/>
        <v>100</v>
      </c>
      <c r="L357" s="18">
        <f t="shared" si="19"/>
        <v>100</v>
      </c>
    </row>
    <row r="358" spans="1:12" ht="36.75" customHeight="1">
      <c r="A358" s="24">
        <v>753</v>
      </c>
      <c r="B358" s="29" t="s">
        <v>174</v>
      </c>
      <c r="C358" s="28" t="s">
        <v>126</v>
      </c>
      <c r="D358" s="28" t="s">
        <v>93</v>
      </c>
      <c r="E358" s="28" t="s">
        <v>207</v>
      </c>
      <c r="F358" s="28" t="s">
        <v>88</v>
      </c>
      <c r="G358" s="10">
        <v>10239</v>
      </c>
      <c r="H358" s="10">
        <v>10239</v>
      </c>
      <c r="I358" s="10">
        <v>10239</v>
      </c>
      <c r="J358" s="10">
        <v>10239</v>
      </c>
      <c r="K358" s="18">
        <f t="shared" si="19"/>
        <v>100</v>
      </c>
      <c r="L358" s="18">
        <f t="shared" si="19"/>
        <v>100</v>
      </c>
    </row>
    <row r="359" spans="1:12" ht="18" customHeight="1">
      <c r="A359" s="1">
        <v>753</v>
      </c>
      <c r="B359" s="4" t="s">
        <v>41</v>
      </c>
      <c r="C359" s="12">
        <v>11</v>
      </c>
      <c r="D359" s="12" t="s">
        <v>78</v>
      </c>
      <c r="E359" s="1"/>
      <c r="F359" s="12"/>
      <c r="G359" s="2">
        <f>G360</f>
        <v>34202.1</v>
      </c>
      <c r="H359" s="2"/>
      <c r="I359" s="2">
        <f>I360</f>
        <v>34150.1</v>
      </c>
      <c r="J359" s="2"/>
      <c r="K359" s="17">
        <f t="shared" si="19"/>
        <v>99.84796255200705</v>
      </c>
      <c r="L359" s="18"/>
    </row>
    <row r="360" spans="1:12" ht="35.25" customHeight="1">
      <c r="A360" s="8">
        <v>753</v>
      </c>
      <c r="B360" s="29" t="s">
        <v>161</v>
      </c>
      <c r="C360" s="28" t="s">
        <v>162</v>
      </c>
      <c r="D360" s="28" t="s">
        <v>78</v>
      </c>
      <c r="E360" s="28" t="s">
        <v>163</v>
      </c>
      <c r="F360" s="13"/>
      <c r="G360" s="10">
        <f>G361+G362</f>
        <v>34202.1</v>
      </c>
      <c r="H360" s="10"/>
      <c r="I360" s="10">
        <f>I361+I362</f>
        <v>34150.1</v>
      </c>
      <c r="J360" s="10"/>
      <c r="K360" s="18">
        <f t="shared" si="19"/>
        <v>99.84796255200705</v>
      </c>
      <c r="L360" s="18"/>
    </row>
    <row r="361" spans="1:12" ht="57.75" customHeight="1">
      <c r="A361" s="8">
        <v>753</v>
      </c>
      <c r="B361" s="29" t="s">
        <v>193</v>
      </c>
      <c r="C361" s="28" t="s">
        <v>162</v>
      </c>
      <c r="D361" s="28" t="s">
        <v>78</v>
      </c>
      <c r="E361" s="28" t="s">
        <v>163</v>
      </c>
      <c r="F361" s="28" t="s">
        <v>96</v>
      </c>
      <c r="G361" s="10">
        <v>30179.1</v>
      </c>
      <c r="H361" s="10"/>
      <c r="I361" s="10">
        <v>30179.1</v>
      </c>
      <c r="J361" s="10"/>
      <c r="K361" s="18">
        <f t="shared" si="19"/>
        <v>100</v>
      </c>
      <c r="L361" s="18"/>
    </row>
    <row r="362" spans="1:12" ht="36.75" customHeight="1">
      <c r="A362" s="24">
        <v>753</v>
      </c>
      <c r="B362" s="29" t="s">
        <v>185</v>
      </c>
      <c r="C362" s="28" t="s">
        <v>162</v>
      </c>
      <c r="D362" s="28" t="s">
        <v>78</v>
      </c>
      <c r="E362" s="28" t="s">
        <v>163</v>
      </c>
      <c r="F362" s="28" t="s">
        <v>186</v>
      </c>
      <c r="G362" s="10">
        <v>4023</v>
      </c>
      <c r="H362" s="10"/>
      <c r="I362" s="10">
        <v>3971</v>
      </c>
      <c r="J362" s="10"/>
      <c r="K362" s="18">
        <f t="shared" si="19"/>
        <v>98.70743226447925</v>
      </c>
      <c r="L362" s="18"/>
    </row>
    <row r="363" spans="1:12" ht="15.75">
      <c r="A363" s="3"/>
      <c r="B363" s="4" t="s">
        <v>73</v>
      </c>
      <c r="C363" s="15"/>
      <c r="D363" s="15"/>
      <c r="E363" s="3"/>
      <c r="F363" s="15"/>
      <c r="G363" s="16">
        <f>G13+G20+G60+G145+G190+G200+G243</f>
        <v>1010463.6000000002</v>
      </c>
      <c r="H363" s="16">
        <f>H13+H20+H60+H145+H190+H200+H243</f>
        <v>620452.3</v>
      </c>
      <c r="I363" s="33">
        <f>I13+I20+I60+I145+I190+I200+I243</f>
        <v>939727.0000000001</v>
      </c>
      <c r="J363" s="33">
        <f>J13+J20+J60+J145+J190+J200+J243</f>
        <v>557829.0000000001</v>
      </c>
      <c r="K363" s="16">
        <f>I363/G363*100</f>
        <v>92.99958949535639</v>
      </c>
      <c r="L363" s="16">
        <f>J363/H363*100</f>
        <v>89.90683087160771</v>
      </c>
    </row>
    <row r="367" spans="1:11" ht="15">
      <c r="A367" s="38" t="s">
        <v>97</v>
      </c>
      <c r="B367" s="38"/>
      <c r="C367" s="38"/>
      <c r="D367" s="38"/>
      <c r="E367" s="38"/>
      <c r="F367" s="38"/>
      <c r="G367" s="38"/>
      <c r="I367" s="39" t="s">
        <v>98</v>
      </c>
      <c r="J367" s="39"/>
      <c r="K367" s="39"/>
    </row>
  </sheetData>
  <sheetProtection/>
  <mergeCells count="18">
    <mergeCell ref="A367:G367"/>
    <mergeCell ref="I367:K367"/>
    <mergeCell ref="G11:H11"/>
    <mergeCell ref="I11:J11"/>
    <mergeCell ref="K11:L11"/>
    <mergeCell ref="K10:L10"/>
    <mergeCell ref="B11:B12"/>
    <mergeCell ref="C11:C12"/>
    <mergeCell ref="D11:D12"/>
    <mergeCell ref="I1:L1"/>
    <mergeCell ref="I2:L2"/>
    <mergeCell ref="H3:L3"/>
    <mergeCell ref="I4:L4"/>
    <mergeCell ref="E11:E12"/>
    <mergeCell ref="F11:F12"/>
    <mergeCell ref="I5:L5"/>
    <mergeCell ref="A7:L9"/>
    <mergeCell ref="A11:A12"/>
  </mergeCells>
  <printOptions/>
  <pageMargins left="0.5118110236220472" right="0.3937007874015748" top="0.5511811023622047" bottom="0.35433070866141736" header="0.31496062992125984" footer="0.31496062992125984"/>
  <pageSetup fitToHeight="0"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орг</cp:lastModifiedBy>
  <cp:lastPrinted>2013-03-13T08:08:56Z</cp:lastPrinted>
  <dcterms:created xsi:type="dcterms:W3CDTF">2012-01-24T07:39:18Z</dcterms:created>
  <dcterms:modified xsi:type="dcterms:W3CDTF">2013-05-20T07:03:41Z</dcterms:modified>
  <cp:category/>
  <cp:version/>
  <cp:contentType/>
  <cp:contentStatus/>
</cp:coreProperties>
</file>