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Сайт Администрации\"/>
    </mc:Choice>
  </mc:AlternateContent>
  <bookViews>
    <workbookView xWindow="0" yWindow="0" windowWidth="20400" windowHeight="7305" tabRatio="941" firstSheet="17" activeTab="28"/>
  </bookViews>
  <sheets>
    <sheet name="Титульный лист" sheetId="1" r:id="rId1"/>
    <sheet name="Содержание" sheetId="2" r:id="rId2"/>
    <sheet name="Общие сведения" sheetId="14" r:id="rId3"/>
    <sheet name="форма 1" sheetId="13" r:id="rId4"/>
    <sheet name="форма 2" sheetId="12" r:id="rId5"/>
    <sheet name="форма 3" sheetId="44" r:id="rId6"/>
    <sheet name="форма 4" sheetId="54" r:id="rId7"/>
    <sheet name="форма 4-а" sheetId="9" r:id="rId8"/>
    <sheet name="форма 4-б" sheetId="38" r:id="rId9"/>
    <sheet name="форма 6" sheetId="49" r:id="rId10"/>
    <sheet name="форма 6-а" sheetId="50" r:id="rId11"/>
    <sheet name="форма 6-б" sheetId="51" r:id="rId12"/>
    <sheet name="форма 6-в" sheetId="43" r:id="rId13"/>
    <sheet name="форма 7" sheetId="4" r:id="rId14"/>
    <sheet name="форма 9" sheetId="42" r:id="rId15"/>
    <sheet name="форма 11" sheetId="29" r:id="rId16"/>
    <sheet name="форма 12" sheetId="28" r:id="rId17"/>
    <sheet name="форма 13" sheetId="27" r:id="rId18"/>
    <sheet name="форма 14" sheetId="26" r:id="rId19"/>
    <sheet name="форма 15" sheetId="25" r:id="rId20"/>
    <sheet name="форма 16" sheetId="24" r:id="rId21"/>
    <sheet name="форма 17" sheetId="47" r:id="rId22"/>
    <sheet name="форма 18" sheetId="48" r:id="rId23"/>
    <sheet name="форма 19" sheetId="21" r:id="rId24"/>
    <sheet name="форма 20" sheetId="53" r:id="rId25"/>
    <sheet name="форма 21" sheetId="19" r:id="rId26"/>
    <sheet name="форма 22" sheetId="18" r:id="rId27"/>
    <sheet name="форма 23" sheetId="17" r:id="rId28"/>
    <sheet name="форма 24" sheetId="40" r:id="rId29"/>
    <sheet name="форма 25" sheetId="52" r:id="rId30"/>
  </sheets>
  <externalReferences>
    <externalReference r:id="rId31"/>
  </externalReferences>
  <definedNames>
    <definedName name="_ftn1" localSheetId="26">'форма 22'!$A$48</definedName>
    <definedName name="_ftnref1" localSheetId="26">'форма 22'!$A$43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" localSheetId="6">'форма 4'!$A$2</definedName>
    <definedName name="_Toc168910815_7" localSheetId="29">#REF!</definedName>
    <definedName name="_Toc168910815_7" localSheetId="6">#REF!</definedName>
    <definedName name="_Toc168910815_7">#REF!</definedName>
    <definedName name="_Toc168910816" localSheetId="7">'форма 4-а'!$A$3</definedName>
    <definedName name="_Toc168910824" localSheetId="10">#REF!</definedName>
    <definedName name="_Toc168910824_15">"$#ССЫЛ!.$A$2"</definedName>
    <definedName name="_Toc168910825" localSheetId="13">'форма 7'!$A$2</definedName>
    <definedName name="_Toc168910831" localSheetId="15">'форма 11'!$A$3</definedName>
    <definedName name="_Toc168910832" localSheetId="15">'форма 11'!#REF!</definedName>
    <definedName name="_Toc168910833" localSheetId="16">'форма 12'!$A$2</definedName>
    <definedName name="_Toc168910834" localSheetId="17">'форма 13'!$A$2</definedName>
    <definedName name="_Toc168910835" localSheetId="18">'форма 14'!$A$2</definedName>
    <definedName name="_Toc168910836" localSheetId="20">'форма 16'!$A$2</definedName>
    <definedName name="_Toc168910837" localSheetId="21">'форма 17'!$A$2</definedName>
    <definedName name="_Toc168910838" localSheetId="22">'форма 18'!$A$2</definedName>
    <definedName name="_Toc168910839" localSheetId="23">'форма 19'!$A$2</definedName>
    <definedName name="_Toc168910841" localSheetId="26">'форма 22'!$A$2</definedName>
    <definedName name="_Toc168910842" localSheetId="27">'форма 23'!$A$2</definedName>
    <definedName name="_Toc168910843" localSheetId="28">'форма 24'!$A$1</definedName>
    <definedName name="_Toc168910843" localSheetId="29">'форма 25'!$A$1</definedName>
    <definedName name="_Toc168910844" localSheetId="28">'форма 24'!$A$2</definedName>
    <definedName name="_Toc168910844" localSheetId="29">'форма 25'!$A$2</definedName>
    <definedName name="Excel_BuiltIn_Print_Area_9_1" localSheetId="29">#REF!</definedName>
    <definedName name="Excel_BuiltIn_Print_Area_9_1" localSheetId="6">#REF!</definedName>
    <definedName name="Excel_BuiltIn_Print_Area_9_1">#REF!</definedName>
    <definedName name="Excel_BuiltIn_Print_Titles_9_1" localSheetId="29">#REF!</definedName>
    <definedName name="Excel_BuiltIn_Print_Titles_9_1" localSheetId="6">#REF!</definedName>
    <definedName name="Excel_BuiltIn_Print_Titles_9_1">#REF!</definedName>
    <definedName name="Ob_Electric." localSheetId="29">'[1]форма 4'!#REF!</definedName>
    <definedName name="Ob_Electric." localSheetId="5">#REF!</definedName>
    <definedName name="Ob_Electric." localSheetId="6">'форма 4'!$D$13</definedName>
    <definedName name="Ob_Electric.">#REF!</definedName>
    <definedName name="_xlnm.Print_Titles" localSheetId="3">'форма 1'!$4:$4</definedName>
    <definedName name="_xlnm.Print_Titles" localSheetId="15">'форма 11'!$4:$6</definedName>
    <definedName name="_xlnm.Print_Titles" localSheetId="16">'форма 12'!$3:$5</definedName>
    <definedName name="_xlnm.Print_Titles" localSheetId="17">'форма 13'!$3:$5</definedName>
    <definedName name="_xlnm.Print_Titles" localSheetId="18">'форма 14'!$4:$6</definedName>
    <definedName name="_xlnm.Print_Titles" localSheetId="19">'форма 15'!$3:$5</definedName>
    <definedName name="_xlnm.Print_Titles" localSheetId="20">'форма 16'!$3:$5</definedName>
    <definedName name="_xlnm.Print_Titles" localSheetId="21">'форма 17'!$5:$7</definedName>
    <definedName name="_xlnm.Print_Titles" localSheetId="22">'форма 18'!$3:$5</definedName>
    <definedName name="_xlnm.Print_Titles" localSheetId="23">'форма 19'!$3:$5</definedName>
    <definedName name="_xlnm.Print_Titles" localSheetId="24">'форма 20'!$3:$3</definedName>
    <definedName name="_xlnm.Print_Titles" localSheetId="25">'форма 21'!$4:$6</definedName>
    <definedName name="_xlnm.Print_Titles" localSheetId="26">'форма 22'!$3:$5</definedName>
    <definedName name="_xlnm.Print_Titles" localSheetId="27">'форма 23'!$3:$5</definedName>
    <definedName name="_xlnm.Print_Titles" localSheetId="28">'форма 24'!$3:$5</definedName>
    <definedName name="_xlnm.Print_Titles" localSheetId="29">'форма 25'!$3:$5</definedName>
    <definedName name="_xlnm.Print_Titles" localSheetId="5">'форма 3'!$4:$6</definedName>
    <definedName name="_xlnm.Print_Titles" localSheetId="6">'форма 4'!$3:$5</definedName>
    <definedName name="_xlnm.Print_Titles" localSheetId="7">'форма 4-а'!$5:$6</definedName>
    <definedName name="_xlnm.Print_Titles" localSheetId="8">'форма 4-б'!$3:$5</definedName>
    <definedName name="_xlnm.Print_Titles" localSheetId="9">'форма 6'!$3:$5</definedName>
    <definedName name="_xlnm.Print_Titles" localSheetId="11">'форма 6-б'!$3:$3</definedName>
    <definedName name="_xlnm.Print_Titles" localSheetId="13">'форма 7'!$3:$5</definedName>
    <definedName name="_xlnm.Print_Titles" localSheetId="14">'форма 9'!$3:$6</definedName>
    <definedName name="_xlnm.Print_Area" localSheetId="2">'Общие сведения'!$A$1:$A$13</definedName>
    <definedName name="_xlnm.Print_Area" localSheetId="1">Содержание!$A$1:$B$29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15">'форма 11'!$A$1:$G$130</definedName>
    <definedName name="_xlnm.Print_Area" localSheetId="18">'форма 14'!$A$1:$G$14</definedName>
    <definedName name="_xlnm.Print_Area" localSheetId="20">'форма 16'!$A$1:$G$17</definedName>
    <definedName name="_xlnm.Print_Area" localSheetId="21">'форма 17'!$A$1:$F$36</definedName>
    <definedName name="_xlnm.Print_Area" localSheetId="4">'форма 2'!$A$1:$F$41</definedName>
    <definedName name="_xlnm.Print_Area" localSheetId="25">'форма 21'!$A$1:$I$32</definedName>
    <definedName name="_xlnm.Print_Area" localSheetId="29">'форма 25'!$A$1:$F$13</definedName>
    <definedName name="_xlnm.Print_Area" localSheetId="5">'форма 3'!$A$1:$G$19</definedName>
    <definedName name="_xlnm.Print_Area" localSheetId="6">'форма 4'!$A$1:$G$160</definedName>
    <definedName name="_xlnm.Print_Area" localSheetId="7">'форма 4-а'!$A$1:$L$21</definedName>
    <definedName name="_xlnm.Print_Area" localSheetId="9">'форма 6'!$A$1:$C$42</definedName>
    <definedName name="_xlnm.Print_Area" localSheetId="10">'форма 6-а'!$A$1:$F$8</definedName>
    <definedName name="_xlnm.Print_Area" localSheetId="11">'форма 6-б'!$A$1:$J$21</definedName>
    <definedName name="_xlnm.Print_Area" localSheetId="12">'форма 6-в'!$A$1:$H$6</definedName>
    <definedName name="_xlnm.Print_Area" localSheetId="13">'форма 7'!$A$1:$G$47</definedName>
    <definedName name="форма_6_б">#REF!</definedName>
  </definedNames>
  <calcPr calcId="152511" refMode="R1C1" concurrentCalc="0"/>
</workbook>
</file>

<file path=xl/calcChain.xml><?xml version="1.0" encoding="utf-8"?>
<calcChain xmlns="http://schemas.openxmlformats.org/spreadsheetml/2006/main">
  <c r="C12" i="54" l="1"/>
  <c r="C7" i="54"/>
  <c r="D12" i="54"/>
  <c r="D32" i="54"/>
  <c r="D7" i="54"/>
  <c r="E12" i="54"/>
  <c r="E32" i="54"/>
  <c r="E7" i="54"/>
  <c r="C9" i="54"/>
  <c r="D9" i="54"/>
  <c r="E9" i="54"/>
  <c r="C49" i="54"/>
  <c r="D49" i="54"/>
  <c r="E49" i="54"/>
  <c r="C94" i="54"/>
  <c r="D94" i="54"/>
  <c r="E94" i="54"/>
  <c r="C134" i="54"/>
  <c r="D134" i="54"/>
  <c r="E134" i="54"/>
  <c r="F134" i="54"/>
  <c r="D91" i="29"/>
</calcChain>
</file>

<file path=xl/sharedStrings.xml><?xml version="1.0" encoding="utf-8"?>
<sst xmlns="http://schemas.openxmlformats.org/spreadsheetml/2006/main" count="2280" uniqueCount="1071">
  <si>
    <t>Численность предпринимателей без образования юридического лица (индивидуальные предприниматели)</t>
  </si>
  <si>
    <t xml:space="preserve"> на 1000 жителей</t>
  </si>
  <si>
    <t xml:space="preserve">в том числе индивидуальными застройщиками </t>
  </si>
  <si>
    <t>Количество семей, нуждающихся в улучшении жилищных условий  - всего</t>
  </si>
  <si>
    <t>Требуется</t>
  </si>
  <si>
    <t>8.п. Зеленовский (ФАП)</t>
  </si>
  <si>
    <t>9.с. Семь Ключей (ФАП)</t>
  </si>
  <si>
    <t>10.п. Зеленый (ФАП)</t>
  </si>
  <si>
    <t>11.с. Черная Речка (ФАП)</t>
  </si>
  <si>
    <t>12.с .Пригорки ФАП)</t>
  </si>
  <si>
    <t>13.с. Старое-Вечканово (ФАП)</t>
  </si>
  <si>
    <t>14.п. Красный Берег (ФАП)</t>
  </si>
  <si>
    <t>* - зарегистрированные в очереди до 01.01.2005</t>
  </si>
  <si>
    <t>-</t>
  </si>
  <si>
    <r>
      <t xml:space="preserve">     </t>
    </r>
    <r>
      <rPr>
        <sz val="14"/>
        <rFont val="Times New Roman"/>
        <family val="1"/>
        <charset val="204"/>
      </rPr>
      <t> </t>
    </r>
  </si>
  <si>
    <t>№ формы</t>
  </si>
  <si>
    <t xml:space="preserve">    1    </t>
  </si>
  <si>
    <t>ПРОМЫШЛЕННОЕ ПРОИЗВОДСТВО</t>
  </si>
  <si>
    <t>ед.</t>
  </si>
  <si>
    <t>млн. руб.</t>
  </si>
  <si>
    <t>%</t>
  </si>
  <si>
    <t>га</t>
  </si>
  <si>
    <t>тонн</t>
  </si>
  <si>
    <t>штук</t>
  </si>
  <si>
    <t>тыс.руб</t>
  </si>
  <si>
    <t>тыс. руб.</t>
  </si>
  <si>
    <t>Прибыль (убыток), тыс. руб.</t>
  </si>
  <si>
    <t>в том числе:</t>
  </si>
  <si>
    <t>Наименование показателя</t>
  </si>
  <si>
    <t>ИНВЕСТИЦИОННЫЙ КОМПЛЕКС</t>
  </si>
  <si>
    <t>единиц</t>
  </si>
  <si>
    <t>руб.</t>
  </si>
  <si>
    <t>Наименование проекта</t>
  </si>
  <si>
    <t>Степень проработки проекта и его освоения</t>
  </si>
  <si>
    <t>Основные экономические и социальные показатели проекта</t>
  </si>
  <si>
    <t>тыс. руб</t>
  </si>
  <si>
    <t xml:space="preserve">    в т.ч. просроченная</t>
  </si>
  <si>
    <t>Сумма убытка</t>
  </si>
  <si>
    <t>-”-</t>
  </si>
  <si>
    <t>тыс.руб.</t>
  </si>
  <si>
    <t>Доходы бюджета - всего</t>
  </si>
  <si>
    <t xml:space="preserve">         из них налоговые</t>
  </si>
  <si>
    <t xml:space="preserve">     налог на доходы физических лиц</t>
  </si>
  <si>
    <t>Расходы бюджета - всего</t>
  </si>
  <si>
    <t xml:space="preserve">Ф И Н А Н С Ы    И   Б Ю Д Ж Е Т </t>
  </si>
  <si>
    <t>Темпы роста (снижения) по сравнению с предыдущим годом, %</t>
  </si>
  <si>
    <t>Обеспеченность населения больничными государственными и муниципальными учреждениями</t>
  </si>
  <si>
    <t xml:space="preserve">   в том числе платными</t>
  </si>
  <si>
    <t>коек  на 10000 жителей</t>
  </si>
  <si>
    <t>- // -</t>
  </si>
  <si>
    <t xml:space="preserve">      в т.ч. потребкооперация</t>
  </si>
  <si>
    <t>Оборот розничной торговли на душу населения</t>
  </si>
  <si>
    <t xml:space="preserve">     в том числе платных</t>
  </si>
  <si>
    <t xml:space="preserve"> их мощность</t>
  </si>
  <si>
    <t>-//-</t>
  </si>
  <si>
    <t xml:space="preserve"> пос.  в смену</t>
  </si>
  <si>
    <t xml:space="preserve">       в том числе платными</t>
  </si>
  <si>
    <t>пос.  в смену на 10000 жителей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</si>
  <si>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</si>
  <si>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</si>
  <si>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</si>
  <si>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жителей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</si>
  <si>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</si>
  <si>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</si>
  <si>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чел.</t>
  </si>
  <si>
    <t>Число стадионов</t>
  </si>
  <si>
    <t>Среднемесячная  начисленная заработная плата на одного занятого в экономике</t>
  </si>
  <si>
    <t>Оборот общественного питания - всего (в действующих ценах)</t>
  </si>
  <si>
    <t>Оборот общественного питания  на душу населения</t>
  </si>
  <si>
    <t>Примечание:</t>
  </si>
  <si>
    <t>Форма № 22</t>
  </si>
  <si>
    <t xml:space="preserve">   деятельность домашних хозяйств</t>
  </si>
  <si>
    <t xml:space="preserve">     - прочие </t>
  </si>
  <si>
    <t xml:space="preserve">          хозяйственно-питьевые</t>
  </si>
  <si>
    <t>Форма № 24</t>
  </si>
  <si>
    <t xml:space="preserve">Количество зарегистрированных преступлений - всего </t>
  </si>
  <si>
    <t xml:space="preserve">Количество произошедших дорожно-транспортных происшествий </t>
  </si>
  <si>
    <t xml:space="preserve">  - 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</si>
  <si>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</si>
  <si>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</si>
  <si>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>3. Средний возраст населения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</si>
  <si>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</si>
  <si>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</si>
  <si>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</si>
  <si>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</si>
  <si>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</si>
  <si>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в них участников</t>
  </si>
  <si>
    <t>Число библиотек</t>
  </si>
  <si>
    <t xml:space="preserve">    в них книг и журналов</t>
  </si>
  <si>
    <t xml:space="preserve">Число читателей в библиотеках </t>
  </si>
  <si>
    <t>Число книг и журналов в среднем на одного читателя</t>
  </si>
  <si>
    <t>тыс. экз.</t>
  </si>
  <si>
    <t>тыс.чел.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</si>
  <si>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</si>
  <si>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</si>
  <si>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</si>
  <si>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</si>
  <si>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Число музеев</t>
  </si>
  <si>
    <t>Число научных учреждений</t>
  </si>
  <si>
    <t xml:space="preserve">      в них научных  работников</t>
  </si>
  <si>
    <t>тыс. чел.</t>
  </si>
  <si>
    <t xml:space="preserve">       в них студентов</t>
  </si>
  <si>
    <t xml:space="preserve">        в них студентов</t>
  </si>
  <si>
    <t xml:space="preserve">            в них учащихся</t>
  </si>
  <si>
    <t>Количество общеобразовательных школ - всего</t>
  </si>
  <si>
    <t xml:space="preserve">             в них мест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</si>
  <si>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</si>
  <si>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</si>
  <si>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</si>
  <si>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</si>
  <si>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t xml:space="preserve">        в них мест</t>
  </si>
  <si>
    <t xml:space="preserve">        количество учащихся</t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</si>
  <si>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</si>
  <si>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</si>
  <si>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</si>
  <si>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</si>
  <si>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</si>
  <si>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</si>
  <si>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</si>
  <si>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</si>
  <si>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в том числе с подключением к сети Интернет</t>
  </si>
  <si>
    <t>ед. на 1000 школьников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</si>
  <si>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</si>
  <si>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</si>
  <si>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</si>
  <si>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</si>
  <si>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</si>
  <si>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</si>
  <si>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жильем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</si>
  <si>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</si>
  <si>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</si>
  <si>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канализацией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</si>
  <si>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</si>
  <si>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</si>
  <si>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</si>
  <si>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</si>
  <si>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</si>
  <si>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</si>
  <si>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км</t>
  </si>
  <si>
    <t>Доля освещаемых частей улиц</t>
  </si>
  <si>
    <t>Площадь зеленых насаждений общего пользования - всего</t>
  </si>
  <si>
    <t>Обеспеченность населения автомобилями</t>
  </si>
  <si>
    <t>ед. на 1000 жителей</t>
  </si>
  <si>
    <t>чел. на 10 000 жителей</t>
  </si>
  <si>
    <t>пос. на 1000 жителей</t>
  </si>
  <si>
    <t>Мощность</t>
  </si>
  <si>
    <t>Характеристика здания</t>
  </si>
  <si>
    <t>Необходима реконструкция</t>
  </si>
  <si>
    <t xml:space="preserve">Кв. м общей 
площади
в школах, 
палатной
площади на
1 койку в
больницах
</t>
  </si>
  <si>
    <t xml:space="preserve">Факт. число
учащихся в
школах и детей в детских  
дошкольных
учреждениях
</t>
  </si>
  <si>
    <t xml:space="preserve">Типовое
или
приспособ-ленное
</t>
  </si>
  <si>
    <t xml:space="preserve">Требуют замены из-за
ветхости или
аварийности
</t>
  </si>
  <si>
    <t xml:space="preserve">Мест, 
коек,
посещений
и др.
</t>
  </si>
  <si>
    <t xml:space="preserve">Требуют
капитального
ремонта
</t>
  </si>
  <si>
    <t>МАТЕРИАЛЬНАЯ  БАЗА  СОЦИАЛЬНО-КУЛЬТУРНЫХ  УЧРЕЖДЕНИЙ</t>
  </si>
  <si>
    <t>Приспособленное</t>
  </si>
  <si>
    <t>Протяженность водопроводной сети</t>
  </si>
  <si>
    <t>Мощность водопроводов</t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</si>
  <si>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</si>
  <si>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</si>
  <si>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</si>
  <si>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литров в сутки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</si>
  <si>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</si>
  <si>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</si>
  <si>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</si>
  <si>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</si>
  <si>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</si>
  <si>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t>Среднесуточное потребление воды в расчете на 1 жителя</t>
  </si>
  <si>
    <t>В О Д О С Н А Б Ж Е Н И Е   И   К А Н А Л И З А Ц И Я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</si>
  <si>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</si>
  <si>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</si>
  <si>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</si>
  <si>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</si>
  <si>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</si>
  <si>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</si>
  <si>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</si>
  <si>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</si>
  <si>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</si>
  <si>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t>Э Л Е К Т Р О Э Н Е Р Г Е Т И К А</t>
  </si>
  <si>
    <t>Количество источников теплоснабжения</t>
  </si>
  <si>
    <t>Протяженность сетей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</si>
  <si>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</si>
  <si>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</si>
  <si>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</si>
  <si>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</si>
  <si>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 xml:space="preserve">      в том числе населению </t>
  </si>
  <si>
    <t>Тыс. Гкал</t>
  </si>
  <si>
    <t>Т Е П Л О С Н А Б Ж Е Н И Е</t>
  </si>
  <si>
    <t>Протяженность сети с квартирами</t>
  </si>
  <si>
    <t>Отпущено газа всем потребителям</t>
  </si>
  <si>
    <t>сетевого газа - всего</t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</si>
  <si>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</si>
  <si>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</si>
  <si>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</si>
  <si>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</si>
  <si>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</si>
  <si>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</si>
  <si>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</si>
  <si>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%         </t>
  </si>
  <si>
    <t xml:space="preserve">Уровень газификации жилого фонда </t>
  </si>
  <si>
    <t>Г А З О С Н А Б Ж Е Н И Е</t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</si>
  <si>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</si>
  <si>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</si>
  <si>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</si>
  <si>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единиц </t>
  </si>
  <si>
    <t>в том числе несанкционированных</t>
  </si>
  <si>
    <t>Площадь полигонов для утилизации бытовых и промышленных отходов</t>
  </si>
  <si>
    <t>Форма № 2</t>
  </si>
  <si>
    <t>Общая площадь земель в муниципальном образовании                               (по данным земельного учета)</t>
  </si>
  <si>
    <t>ПРОИЗВОДСТВО ВАЖНЕЙШИХ ВИДОВ ПРОДУКЦИИ</t>
  </si>
  <si>
    <t>м</t>
  </si>
  <si>
    <t>Форма № 6</t>
  </si>
  <si>
    <t>Форма № 9</t>
  </si>
  <si>
    <t>Форма № 12</t>
  </si>
  <si>
    <t>Форма № 20</t>
  </si>
  <si>
    <t xml:space="preserve">    Материальная база социально- культурных учреждений</t>
  </si>
  <si>
    <t>С В Я З Ь</t>
  </si>
  <si>
    <t>Количество гостиниц</t>
  </si>
  <si>
    <t>Единовременная вместимость гостиниц</t>
  </si>
  <si>
    <t xml:space="preserve">койко-мест </t>
  </si>
  <si>
    <t>Г О С Т И Н И Ч Н О Е   Х О З Я Й С Т В О</t>
  </si>
  <si>
    <t xml:space="preserve">   в том числе:</t>
  </si>
  <si>
    <t>Название раздела</t>
  </si>
  <si>
    <t>Прибыль организаций по всем видам деятельности</t>
  </si>
  <si>
    <t>Кредиторская задолженность организаций</t>
  </si>
  <si>
    <t>Дебиторская задолженность организаций</t>
  </si>
  <si>
    <t>Удельный вес убыточных организаций в общем числе организаций</t>
  </si>
  <si>
    <t>Основные средства организаций (на конец года)</t>
  </si>
  <si>
    <t>Оборотные активы организаций - всего (на конец года)</t>
  </si>
  <si>
    <t xml:space="preserve">     налоговые и неналоговые</t>
  </si>
  <si>
    <t xml:space="preserve">     единый налог на вмененный доход</t>
  </si>
  <si>
    <t xml:space="preserve">     прочие налоговые доходы</t>
  </si>
  <si>
    <t xml:space="preserve">     прочие расходы</t>
  </si>
  <si>
    <t>Дефицит (профицит)</t>
  </si>
  <si>
    <t>Бюджетная обеспеченность:</t>
  </si>
  <si>
    <t>собственные средства</t>
  </si>
  <si>
    <t>привлеченные средства</t>
  </si>
  <si>
    <t>Добыча полезных ископаемых</t>
  </si>
  <si>
    <t>Обрабатывающие производства</t>
  </si>
  <si>
    <t>Образование</t>
  </si>
  <si>
    <t>СТРОИТЕЛЬСТВО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</si>
  <si>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</si>
  <si>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№ п/п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</si>
  <si>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</si>
  <si>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</si>
  <si>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</si>
  <si>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Сметная стоимость объекта</t>
  </si>
  <si>
    <t>Состояние готовности объекта</t>
  </si>
  <si>
    <t>Индекс физического объема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</si>
  <si>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</si>
  <si>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</si>
  <si>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</si>
  <si>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</si>
  <si>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</si>
  <si>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</si>
  <si>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</si>
  <si>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средства внебюджетных фондов</t>
  </si>
  <si>
    <t xml:space="preserve">   прочие</t>
  </si>
  <si>
    <t>Количество крупных и средних организаций по виду деятельности «Строительство»</t>
  </si>
  <si>
    <t>Организация-инвестор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</si>
  <si>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</si>
  <si>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</si>
  <si>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</si>
  <si>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</si>
  <si>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 xml:space="preserve">в том числе создание новых рабочих мест </t>
  </si>
  <si>
    <t>Форма № 6-б</t>
  </si>
  <si>
    <t>Форма № 6-в</t>
  </si>
  <si>
    <t>Форма № 7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</si>
  <si>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</si>
  <si>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</si>
  <si>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</si>
  <si>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     неналоговые доходы</t>
  </si>
  <si>
    <t xml:space="preserve">     безвозмездные перечисления от бюджетов других уровней</t>
  </si>
  <si>
    <t xml:space="preserve">     функционирование местных администраций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</si>
  <si>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</si>
  <si>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</si>
  <si>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</si>
  <si>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социальная политика</t>
  </si>
  <si>
    <t xml:space="preserve">     культура</t>
  </si>
  <si>
    <t xml:space="preserve">     за счет налоговых и неналоговых доходов</t>
  </si>
  <si>
    <t>ОБЩИЕ  СВЕДЕНИЯ</t>
  </si>
  <si>
    <t xml:space="preserve">     в расчете на 1 жителя</t>
  </si>
  <si>
    <t xml:space="preserve">Численность
данного
населенного
пункта или 
обслуживаемого микрорайона
(человек)
</t>
  </si>
  <si>
    <t>С О С Т О Я Н И Е    И Н Ф Р А С Т Р У К Т У Р Ы    Т Е Р Р И Т О Р И И</t>
  </si>
  <si>
    <t xml:space="preserve">СОЦИАЛЬНАЯ  ИНФРАСТРУКТУРА  </t>
  </si>
  <si>
    <t>     с учетом безвозмездных перечислений</t>
  </si>
  <si>
    <t>Форма № 4</t>
  </si>
  <si>
    <t>Форма № 3</t>
  </si>
  <si>
    <t>Форма № 4-а</t>
  </si>
  <si>
    <t>Форма № 4-б</t>
  </si>
  <si>
    <t>Количество приобретен-ных новых технологий (технических достижений), программных средств, единиц</t>
  </si>
  <si>
    <t>Расходы местного бюджета на программу поддержки и развития малого предпринимательства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</si>
  <si>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</si>
  <si>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Форма № 11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</si>
  <si>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</si>
  <si>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</si>
  <si>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</si>
  <si>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</si>
  <si>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</si>
  <si>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</si>
  <si>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</si>
  <si>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</si>
  <si>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</si>
  <si>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</si>
  <si>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</si>
  <si>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</si>
  <si>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</si>
  <si>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</si>
  <si>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</si>
  <si>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</si>
  <si>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</si>
  <si>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</si>
  <si>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</si>
  <si>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</si>
  <si>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</si>
  <si>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</si>
  <si>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</si>
  <si>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</si>
  <si>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</si>
  <si>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</si>
  <si>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</si>
  <si>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</si>
  <si>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</si>
  <si>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</si>
  <si>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</si>
  <si>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Количество детских дошкольных учреждений - всего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</si>
  <si>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</si>
  <si>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</si>
  <si>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амбулаторно-поликлиническими государственными и муниципальными учреждениями</t>
  </si>
  <si>
    <t>Количество амбулаторно-поликлинических государственных и муниципальных учреждений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</si>
  <si>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</si>
  <si>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</si>
  <si>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</si>
  <si>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</si>
  <si>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Число высших государственных и муниципальных учебных заведений (на начало учебного года) </t>
  </si>
  <si>
    <t>Число средних специальных государственных и муниципальных учебных заведений (на начало учебного года)</t>
  </si>
  <si>
    <t>Форма № 13</t>
  </si>
  <si>
    <t>Мощность очистных сооружений - всего</t>
  </si>
  <si>
    <t>Форма № 14</t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</si>
  <si>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</si>
  <si>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</si>
  <si>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</si>
  <si>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</si>
  <si>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</si>
  <si>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</si>
  <si>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</si>
  <si>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</si>
  <si>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</si>
  <si>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</si>
  <si>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</si>
  <si>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</si>
  <si>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</si>
  <si>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</si>
  <si>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</si>
  <si>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</si>
  <si>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</si>
  <si>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</si>
  <si>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</si>
  <si>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</si>
  <si>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</si>
  <si>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</si>
  <si>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</si>
  <si>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</si>
  <si>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</si>
  <si>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</si>
  <si>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</si>
  <si>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</si>
  <si>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</si>
  <si>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</si>
  <si>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</si>
  <si>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</si>
  <si>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</si>
  <si>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</si>
  <si>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 xml:space="preserve"> штук</t>
  </si>
  <si>
    <t>открытых в отделениях почтовой связи</t>
  </si>
  <si>
    <t>Охват населения телевизионным вещанием</t>
  </si>
  <si>
    <t>Форма № 18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</si>
  <si>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  <charset val="204"/>
      </rPr>
      <t xml:space="preserve">стационарной </t>
    </r>
    <r>
      <rPr>
        <sz val="13"/>
        <rFont val="Times New Roman"/>
        <family val="1"/>
        <charset val="204"/>
      </rPr>
      <t xml:space="preserve">связи  </t>
    </r>
  </si>
  <si>
    <t xml:space="preserve">Количество пунктов коллективного доступа к сети Интернет - всего, </t>
  </si>
  <si>
    <t>Форма № 19</t>
  </si>
  <si>
    <t>Промилле (в расчете на 1000 населения)</t>
  </si>
  <si>
    <t>Количество приобретенных новых технологий (технических достижений), программных средств</t>
  </si>
  <si>
    <t xml:space="preserve">О С Н О В Н Ы Е    П Р Е Д П Р И Я Т И Я   П Р О М Ы Ш Л Е Н Н О С Т И 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</si>
  <si>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</si>
  <si>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</si>
  <si>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</si>
  <si>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Индекс производ-ства,  % к предыдущему году</t>
  </si>
  <si>
    <t>Форма №4-а</t>
  </si>
  <si>
    <t xml:space="preserve">Расстояние до ближайшей железнодорожной станции </t>
  </si>
  <si>
    <t>2.     Климат:</t>
  </si>
  <si>
    <t xml:space="preserve">Перечень 
объектов и 
наименование населенных пунктов, в которых они располагаются
</t>
  </si>
  <si>
    <t>Протяженность автомобильных дорог общего пользования регионального или межмуниципального значения, всего,  в том числе:</t>
  </si>
  <si>
    <t>Протяженность безхозяйнных автомобильных дорог, всего, в том числе:</t>
  </si>
  <si>
    <t xml:space="preserve">Количество почтовых ящиков на 1000 человек </t>
  </si>
  <si>
    <t>Объем оборотного и повторно-последовательного использования воды</t>
  </si>
  <si>
    <t xml:space="preserve">3.     Типы и подтипы почв (черноземные и другие): </t>
  </si>
  <si>
    <t>Темпы роста (снижения) в сопоставимых ценах (%)</t>
  </si>
  <si>
    <t xml:space="preserve">         на душу населения</t>
  </si>
  <si>
    <t>бытовые услуги</t>
  </si>
  <si>
    <t>услуги пассажирского транспорта</t>
  </si>
  <si>
    <t>услуги связи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</si>
  <si>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</si>
  <si>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</si>
  <si>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</si>
  <si>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</si>
  <si>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</si>
  <si>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другие услуги</t>
  </si>
  <si>
    <t>Форма № 21</t>
  </si>
  <si>
    <t>РАЗВИТИЕ</t>
  </si>
  <si>
    <t xml:space="preserve"> потребительского рынка товаров и услуг</t>
  </si>
  <si>
    <t>Показатели</t>
  </si>
  <si>
    <t xml:space="preserve">Трудовые ресурсы </t>
  </si>
  <si>
    <t>Занятые в экономике – всего</t>
  </si>
  <si>
    <t xml:space="preserve">   строительство</t>
  </si>
  <si>
    <t xml:space="preserve">   образование</t>
  </si>
  <si>
    <t>Из числа занятых по формам собственности:</t>
  </si>
  <si>
    <t xml:space="preserve">   в общественных объединениях и организациях</t>
  </si>
  <si>
    <t xml:space="preserve">   в частном секторе</t>
  </si>
  <si>
    <t>Лица в трудоспособном возрасте, не занятые трудовой деятельностью и учебой</t>
  </si>
  <si>
    <t xml:space="preserve">   в том числе безработные, зарегистрированные в службе занятости</t>
  </si>
  <si>
    <t>Среднесписочная численность занятых на малых предприятиях</t>
  </si>
  <si>
    <t>СИТУАЦИЯ В СФЕРЕ ЗАНЯТОСТИ И НА РЫНКЕ ТРУДА</t>
  </si>
  <si>
    <t>Уровень зарегистрированной безработицы относительно трудоспособного населения в трудоспособном возрасте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</si>
  <si>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</si>
  <si>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Плотность субъектов малого предпринимательства (малые предприятия и индивидуальные предприниматели)</t>
  </si>
  <si>
    <t>Доля семей и граждан, состоящих на учете по улучшению жилищных условий в общем числе  семей и граждан на конец года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</si>
  <si>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</si>
  <si>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из них за счет средств:</t>
  </si>
  <si>
    <t xml:space="preserve">     - федерального бюджета   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</si>
  <si>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</si>
  <si>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</si>
  <si>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</si>
  <si>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>Объем сброса загрязненных сточных вод</t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</si>
  <si>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</si>
  <si>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</si>
  <si>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</si>
  <si>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</si>
  <si>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</si>
  <si>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</si>
  <si>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</si>
  <si>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</si>
  <si>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</si>
  <si>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</si>
  <si>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>Ввод в действие берегоукрепительных сооружений</t>
  </si>
  <si>
    <t>Рекультивация нарушенных земель</t>
  </si>
  <si>
    <t>О Х Р А Н А   О К Р У Ж А Ю Щ Е Й    С Р Е Д Ы</t>
  </si>
  <si>
    <t>Раскрываемость преступлений</t>
  </si>
  <si>
    <t>тыс.человек</t>
  </si>
  <si>
    <t xml:space="preserve">   моложе трудоспособного возраста</t>
  </si>
  <si>
    <t xml:space="preserve">% от общей численности населения </t>
  </si>
  <si>
    <t xml:space="preserve">    в том числе в возрасте:</t>
  </si>
  <si>
    <t>Число лет</t>
  </si>
  <si>
    <t xml:space="preserve">            Все население</t>
  </si>
  <si>
    <t>6. Естественный прирост/убыль</t>
  </si>
  <si>
    <t xml:space="preserve">   сельское хозяйство</t>
  </si>
  <si>
    <t xml:space="preserve">   добыча полезных ископаемых</t>
  </si>
  <si>
    <t xml:space="preserve">   обрабатывающие производства</t>
  </si>
  <si>
    <t xml:space="preserve">   предоставление прочих коммунальных, социальных и персональных услуг</t>
  </si>
  <si>
    <t xml:space="preserve">   в организациях государственной формы собственности</t>
  </si>
  <si>
    <t xml:space="preserve">   в организациях муниципальной формы собственности</t>
  </si>
  <si>
    <t xml:space="preserve">   в организациях смешанной формы собственности (без иностранного участия)</t>
  </si>
  <si>
    <t xml:space="preserve">   в организациях с иностранным участием</t>
  </si>
  <si>
    <t>Учащиеся в трудоспособном возрасте, обучающиеся с отрывом от работы</t>
  </si>
  <si>
    <t>Содержание</t>
  </si>
  <si>
    <t>Общие сведения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</si>
  <si>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</si>
  <si>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</si>
  <si>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</si>
  <si>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</si>
  <si>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</si>
  <si>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</si>
  <si>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</si>
  <si>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</si>
  <si>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</si>
  <si>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</si>
  <si>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</si>
  <si>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</si>
  <si>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</si>
  <si>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</si>
  <si>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</si>
  <si>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</si>
  <si>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</si>
  <si>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</si>
  <si>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</si>
  <si>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</si>
  <si>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</si>
  <si>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Форма № 1</t>
  </si>
  <si>
    <t>Годы</t>
  </si>
  <si>
    <t>ПРИРОДНО-РЕСУРСНЫЙ ПОТЕНЦИАЛ</t>
  </si>
  <si>
    <t>1. Географическое положение:</t>
  </si>
  <si>
    <t xml:space="preserve">           в том числе:</t>
  </si>
  <si>
    <t>сельскохозяйственные угодья</t>
  </si>
  <si>
    <t>из них:</t>
  </si>
  <si>
    <t>Пашня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</si>
  <si>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</si>
  <si>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</si>
  <si>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</si>
  <si>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ПРАВОНАРУШЕНИЯ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</si>
  <si>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</si>
  <si>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</si>
  <si>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</si>
  <si>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</si>
  <si>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Сельские населенные пункты</t>
  </si>
  <si>
    <t>Городские населенные пункты</t>
  </si>
  <si>
    <t>поселок городского типа</t>
  </si>
  <si>
    <t>город областного значения</t>
  </si>
  <si>
    <t>город районного значения</t>
  </si>
  <si>
    <t>внутри- городские районы</t>
  </si>
  <si>
    <t xml:space="preserve">Административно-территориальное деление </t>
  </si>
  <si>
    <t>5.     Водные ресурсы:</t>
  </si>
  <si>
    <t>Кустарники</t>
  </si>
  <si>
    <t>Земли застройки</t>
  </si>
  <si>
    <t>Прочие земли</t>
  </si>
  <si>
    <t>Наименование показателей</t>
  </si>
  <si>
    <t>НАСЕЛЕНИЕ</t>
  </si>
  <si>
    <t>на начало года</t>
  </si>
  <si>
    <t>человек</t>
  </si>
  <si>
    <t>4. Уровень рождаемости</t>
  </si>
  <si>
    <t>5. Уровень смертности</t>
  </si>
  <si>
    <t>Единица измерения</t>
  </si>
  <si>
    <t>номеров</t>
  </si>
  <si>
    <t>Число таксофонов</t>
  </si>
  <si>
    <t>Доля инновационной продукции в общем объеме отгруженной продукции</t>
  </si>
  <si>
    <t>Индекс промышленного производства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</si>
  <si>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</si>
  <si>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</si>
  <si>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Развитие малого предпринимательства</t>
  </si>
  <si>
    <t>Количество малых предприятий</t>
  </si>
  <si>
    <t>7. Миграционный прирост/убыль</t>
  </si>
  <si>
    <t xml:space="preserve">2. Возрастная структура населения: </t>
  </si>
  <si>
    <t>1. Численность населения</t>
  </si>
  <si>
    <t>Распределение инвестиций в основной капитал по источникам финансирования:</t>
  </si>
  <si>
    <t>инвестиции из-за рубежа</t>
  </si>
  <si>
    <t>Распределение инвестиций в основной капитал по  видам экономической деятельности (ОКВЭД2):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</si>
  <si>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</si>
  <si>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</si>
  <si>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</si>
  <si>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</si>
  <si>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</si>
  <si>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</si>
  <si>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</si>
  <si>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</si>
  <si>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</si>
  <si>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недвижимостью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</si>
  <si>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</si>
  <si>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</si>
  <si>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</si>
  <si>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</si>
  <si>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 xml:space="preserve">Деятельность в области культуры, спорта, организации досуга и развлечений </t>
  </si>
  <si>
    <t xml:space="preserve">Предоставление прочих видов услуг </t>
  </si>
  <si>
    <t xml:space="preserve">Выполнено работ и услуг собственными силами организаций по договорам строительного подряда </t>
  </si>
  <si>
    <t>Темп роста в фактических ценах</t>
  </si>
  <si>
    <t>в % к предыдущему году в фактических ценах</t>
  </si>
  <si>
    <t>Перечень крупных инвестиционных проектов, реализуемых  на территории                                                                                                            муниципального образования</t>
  </si>
  <si>
    <t xml:space="preserve">     - запасы </t>
  </si>
  <si>
    <t xml:space="preserve">     - денежные средства и денежные эквиваленты</t>
  </si>
  <si>
    <t xml:space="preserve">     - финансовые и другие оборотные активы (включая дебиторскую задолженность)</t>
  </si>
  <si>
    <t xml:space="preserve">     функционирование представительных органов муниципальных образований</t>
  </si>
  <si>
    <t xml:space="preserve">     здравоохранение</t>
  </si>
  <si>
    <t xml:space="preserve">     физическая культура и спорт</t>
  </si>
  <si>
    <t>Число клубных учреждений</t>
  </si>
  <si>
    <t xml:space="preserve">Число посещений музеев </t>
  </si>
  <si>
    <t xml:space="preserve">Количество негосударственных высших учебных заведений (на начало учебного года) </t>
  </si>
  <si>
    <t>Охват детей дошкольным образованием**)</t>
  </si>
  <si>
    <t>**) - определяется как отношение численности детей, посещающих организации, осуществляющих образовательную деятельность по образовательным программам дошкольного образования, присмотр и уход за детьми к численности детей в возрасте 1-6 лет по данным статистики демографии, скорректированной на численность детей в возрасте 5-6 лет, обучающихся в школе</t>
  </si>
  <si>
    <t>8. Коэффициент миграционного прироста/убыли</t>
  </si>
  <si>
    <t xml:space="preserve">   трудоспособном возрасте</t>
  </si>
  <si>
    <t xml:space="preserve">   старше трудоспособного возраста</t>
  </si>
  <si>
    <t>Доля продукции, постав-ляемой на экспорт, %</t>
  </si>
  <si>
    <t>СОЦИАЛЬНО ОРИЕНТИРОВАННЫЕ НЕКОММЕРЧЕСКИЕ ОРГАНИЗАЦИИ</t>
  </si>
  <si>
    <t>Количество СОНКО, зарегистрированных на территории муниципального образования</t>
  </si>
  <si>
    <t>Наличие муниципальной программы, направленной на поддержку и развитие СОНКО</t>
  </si>
  <si>
    <t>да/нет</t>
  </si>
  <si>
    <t>Количество СОНКО муниципального образования, получивших финансовую поддержку,  в том числе:</t>
  </si>
  <si>
    <t>за счет средств федерального бюджета</t>
  </si>
  <si>
    <t>за счет средств регионального бюджета</t>
  </si>
  <si>
    <t>за счет средств местного бюджета</t>
  </si>
  <si>
    <t>за счет средств негосударственных фондов</t>
  </si>
  <si>
    <t>Наличие в муниципальном образовании ресурсного цетра (филиала ресурсного центра) по поддержки СОНКО</t>
  </si>
  <si>
    <t>Форма № 25</t>
  </si>
  <si>
    <t xml:space="preserve">Информация о свободных производственных площадках муниципального образования, предполагаемых для реализации инвестиционных проектов (brownfield и greenfield) </t>
  </si>
  <si>
    <t xml:space="preserve">Местоположение и краткое описание </t>
  </si>
  <si>
    <t>Контакты лица, обладающего информацией о площадке</t>
  </si>
  <si>
    <t>Общая площадь, га</t>
  </si>
  <si>
    <t>Возможность расширения за счет прилегающей территории</t>
  </si>
  <si>
    <t>Наличие строений на площадке</t>
  </si>
  <si>
    <t>Категория земель</t>
  </si>
  <si>
    <t>Транспортно-логистическая инфраструктура площадки, расстояние до трасс федерального и регионального значения</t>
  </si>
  <si>
    <t>Инженерная инфраструктура (наличие водоснабжения, газоснабжения, водоотведения, теплоснабжения, электроснабжения, расстояние (при отсутствии) до точек подключения к инженерные сетям</t>
  </si>
  <si>
    <t>Доступность трудовых ресурсов в пределах 10 км</t>
  </si>
  <si>
    <t xml:space="preserve">Имеющаяся на площадке связь (операторы мобильной связи при наличие) 
</t>
  </si>
  <si>
    <t xml:space="preserve">Социальная инфраструктура  в 30 минутах транспортной  доступности (медицинские учреждения, МЧС, культурно-досуговые центры) </t>
  </si>
  <si>
    <t>Координаты (долгота, широта)</t>
  </si>
  <si>
    <t>Форма собствен- ности на землю</t>
  </si>
  <si>
    <t>Дополни-  тельная информация</t>
  </si>
  <si>
    <t>Процент выполнения (невыполнения) норматива (%)</t>
  </si>
  <si>
    <t>Фактическая обеспеченность населения площадью торговых объектов</t>
  </si>
  <si>
    <t>Фактическая обеспеченность населения площадью стационарных торговых объектов (суммарная)</t>
  </si>
  <si>
    <t>кв. метров          на 1 тыс. чел.</t>
  </si>
  <si>
    <t xml:space="preserve"> 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</si>
  <si>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>объектов на 10 тыс. чел.</t>
  </si>
  <si>
    <t xml:space="preserve">     по продаже печатной продукции</t>
  </si>
  <si>
    <t xml:space="preserve">     по продаже продукции общественного питания</t>
  </si>
  <si>
    <t xml:space="preserve">     по продаже продовольственных товаров и сельскохозяйственной продукции </t>
  </si>
  <si>
    <t>Информация о свободных производственных площадках, предполагаемых для реализации инвестиционных проектов</t>
  </si>
  <si>
    <t>Социально ориентированные некоммерческие организации</t>
  </si>
  <si>
    <t>н/д</t>
  </si>
  <si>
    <t>городской округ</t>
  </si>
  <si>
    <t>ООО "НПП"     Бурение""</t>
  </si>
  <si>
    <t>Предоставление услуг по бурению, связанному с добычей нефти, газа, и газового конденсата (ОКВЭД 09.10.1)</t>
  </si>
  <si>
    <t>ООО "НаДО"</t>
  </si>
  <si>
    <t>Переработка и консервирование фруктов и орехов</t>
  </si>
  <si>
    <t>АО "Таркетт"</t>
  </si>
  <si>
    <t xml:space="preserve">Производство пластмассовых плит, полос, труб и профилей (22.21); Производство пластмассовых изделий, используемых в строительстве(22.23)
</t>
  </si>
  <si>
    <t>ООО "ГОТЭ"</t>
  </si>
  <si>
    <t>Производство пара и горячей воды (тепловой энергии) котельными</t>
  </si>
  <si>
    <t>ООО "Сервис-Отрадный"</t>
  </si>
  <si>
    <t>МУП "Издательство "Рабочая трибуна""</t>
  </si>
  <si>
    <t>Издательско-полиграфическая</t>
  </si>
  <si>
    <t>ООО "Отрадное"</t>
  </si>
  <si>
    <t>ООО "Коммунальная сервисная компания г. Отрадного"</t>
  </si>
  <si>
    <t xml:space="preserve">Управление эксплуатацией жилого фонда за вознаграждение или на договорной основе
</t>
  </si>
  <si>
    <t>"Завод Нефтемаш"-филиал ООО "Уралмаш НГО Холдинг в Отрадном</t>
  </si>
  <si>
    <t>Производство машин и оборудования</t>
  </si>
  <si>
    <t xml:space="preserve">   - приграничные муниципальные образования, субъекты Российской Федерации: Кинель-Черкасский район</t>
  </si>
  <si>
    <t xml:space="preserve">  - рельеф: бескрайне-ровный</t>
  </si>
  <si>
    <t>Тип, климатические зоны: континентальный, умеренных широт с характерным вторжением арктических и тропических воздушных масс</t>
  </si>
  <si>
    <t>Среднегодовое количество осадков 424 мм</t>
  </si>
  <si>
    <t xml:space="preserve"> преобладающие направления ветров: в среднем за год преобладают ветра южного и южно-западного направлений</t>
  </si>
  <si>
    <t>Месторождения: Мухановское нефтяное месторождение
Запасы: нефть</t>
  </si>
  <si>
    <t>гидрографическая сеть (реки, ручьи, озера, родники и т.п.): река Большой Кинель, протяженностью 15,9 км</t>
  </si>
  <si>
    <t>оросительно-дренажные каналы: в границах городского округа Отрадный отсутствуют</t>
  </si>
  <si>
    <t>форма собственности водных объектов (Российской Федерации, субъекта федерации, муниципальная, частная): собственность Российской Федерации</t>
  </si>
  <si>
    <t>ООО "Строймаплен"</t>
  </si>
  <si>
    <t xml:space="preserve">Торговля оптовая прочими строительными материалами и изделиями (46.73.6)
</t>
  </si>
  <si>
    <t>Производство линолеума</t>
  </si>
  <si>
    <t>тыс. Гкал</t>
  </si>
  <si>
    <t>Теплоэнергия</t>
  </si>
  <si>
    <t>Поддоны деревянные</t>
  </si>
  <si>
    <t>Шпули картонные навивные</t>
  </si>
  <si>
    <t>Волокно пропиленовое</t>
  </si>
  <si>
    <t>Фруктово-ягодные наполнители</t>
  </si>
  <si>
    <t xml:space="preserve"> </t>
  </si>
  <si>
    <t>ООО "Технолайн"</t>
  </si>
  <si>
    <t>Производство нетканых материалов (13.95)</t>
  </si>
  <si>
    <t>ОБРАЗОВАНИЕ</t>
  </si>
  <si>
    <t>ГБОУ ООШ №2 г.о.Отрадный (основное здание)</t>
  </si>
  <si>
    <t xml:space="preserve">типовое
</t>
  </si>
  <si>
    <t>нет</t>
  </si>
  <si>
    <t>ГБОУ ООШ №2 г.о.Отрадный ул. Советская, 48 (спорткомплекс)</t>
  </si>
  <si>
    <t>ГБОУ СОШ №2 г.Отрадный ул.Советская, 48 (здание начальной школы)</t>
  </si>
  <si>
    <t>приспособленное</t>
  </si>
  <si>
    <t>ГБОУ СОШ №4 г.Отрадный ул.Ленинградская, 45 (основное здание)</t>
  </si>
  <si>
    <t>ремонт кровли, замена оконных блоков, ремонт инженерных сетей</t>
  </si>
  <si>
    <t>ГБОУ СОШ №4 г.Отрадный ул.Ленинградская, 45 (мастерские)</t>
  </si>
  <si>
    <t>структурное подразделение ДОУ №3 г.Отрадный, ул.Ленинградская, 6</t>
  </si>
  <si>
    <t xml:space="preserve">ремонт пищеблока, замена кафеля, покраска стен, ремонт инженерных сетей </t>
  </si>
  <si>
    <t>структурное подразделение ДОУ №9 г.Отрадный, ул.Гайдара, 32</t>
  </si>
  <si>
    <t>ремонт помещений, замена кафеля, электроснабжение, замена инженерных сетей</t>
  </si>
  <si>
    <t>ГБОУ СОШ №6 г.Отрадный, ул.Победы, 11 (основное здание)</t>
  </si>
  <si>
    <t>ГБОУ СОШ №6 г.Отрадный, ул.Победы,11 (спортбаза)</t>
  </si>
  <si>
    <t>структурное подразделение ДОУ №8 г.Отрадный, ул.Некрасова, 32</t>
  </si>
  <si>
    <t>типовое</t>
  </si>
  <si>
    <t>структурное подразделение ДОУ №10 г.Отрадный, ул. Отрадная,16а</t>
  </si>
  <si>
    <t>ремонт помещений, замена кафеля, электроснабжения, замена инженерных сетей, стоительство прачечной</t>
  </si>
  <si>
    <t>структурное подразделение ДОУ №14 г.Отрадный, ул.Сабирзянова, 10 а</t>
  </si>
  <si>
    <t>структурное подразделение ДОУ №15 г.Отрадный, ул.Ленина, 10а</t>
  </si>
  <si>
    <t>ремонт помещений, замена кафеля, электроснабжения, замена инженерных сетей</t>
  </si>
  <si>
    <t>структурное подразделение МОУ ДОД ЦДОД г.Отрадный, ул.Ленина, 62 (основное здание)</t>
  </si>
  <si>
    <t>структурное подразделение МОУ ДОД ЦДОД г.Отрадный, ул.Пионерская,25 (комната школьника)</t>
  </si>
  <si>
    <t>структурное подразделение МОУ ДОД ЦДОД г.Отрадный, ул.З.Космодемьянской,35 (комната школьника)</t>
  </si>
  <si>
    <t>структурное подразделение МОУ ДОД ЦДОД  г.Отрадный, ул.Отрадная, 9а (комната школьника)</t>
  </si>
  <si>
    <t>ГОУ гимназия "Гармония" г.Отрадный, ул.Отрадная, 7</t>
  </si>
  <si>
    <t>ремонт помещений, замена межэтажных дверей, замена инженерных сетей</t>
  </si>
  <si>
    <t>структурное подразделение ДОУ №12 г.Отрадный, ул. Отрадная, 8</t>
  </si>
  <si>
    <t>структурное подразделение ДОУ №13 г.Отрадный, ул. Советская, 76 а</t>
  </si>
  <si>
    <t>ремонт кровли, помещений, замена окон и дверей, стен и потолков веранд, ремонт электроосвещения, ремонт инженерных сетей</t>
  </si>
  <si>
    <t>структурное подразделение МОУ ДОД ДЮСШ г.Отрадный, ул. Отрадная, 7 (основное здание)</t>
  </si>
  <si>
    <t>структурное подразделение МОУ ДОД ДЮСШ г.Отрадный, ул. Советская, 24 (спортшкола)</t>
  </si>
  <si>
    <t>ГБОУ СОШ №8 г.Отрадный, ул. Пионерская,28 (корп.1)</t>
  </si>
  <si>
    <t>ГБОУ СОШ №8 г.Отрадный, ул. Пионерская, 31 (корп.2)</t>
  </si>
  <si>
    <t>структурное подразделение ДОУ №4 г.Отрадный, ул. Пионерская,24а</t>
  </si>
  <si>
    <t>ремонт помещений, установка дополнительной веранды, ремонт электроосвещения, ремонт инженерных сетей</t>
  </si>
  <si>
    <t>стркуктурное подразделение ДОУ № 7 г.Отрадный, ул.Гагарина 55</t>
  </si>
  <si>
    <t>ГБОУ №10  г.Отрадный, ул.Сабирзянова, 9а (1-4 блок зданий)</t>
  </si>
  <si>
    <t>ремонт инженерных сетей, ремонт санузлов, установка подогревателя, замена кафеля, ремонт помещений</t>
  </si>
  <si>
    <t>структурное подразделение ДОУ №11  г.Отрадный, ул. Советская, 92 б</t>
  </si>
  <si>
    <t>ремонт инженерных сетей, ремонт санузлов, замена кафеля, ремонт помещений</t>
  </si>
  <si>
    <t>структурное подразделение ДОУ №16  г.Отрадный, ул. Советская, 98 а</t>
  </si>
  <si>
    <t>структурное подразделение ДОУ №17  г.Отрадный, ул. Комарова, 1</t>
  </si>
  <si>
    <t>ГБУЗ СО "Отраднеская городская больница"</t>
  </si>
  <si>
    <t>Детский корпус:</t>
  </si>
  <si>
    <t>ремонт инженерных сетей, замена напольного покрытия, замена дверей, окон, косметический ремонт в помещениях</t>
  </si>
  <si>
    <t>да</t>
  </si>
  <si>
    <t>детская поликлиника</t>
  </si>
  <si>
    <t>1280,8(398,6)</t>
  </si>
  <si>
    <t>детское отделение</t>
  </si>
  <si>
    <t>18 коек</t>
  </si>
  <si>
    <t>917 (470,3)</t>
  </si>
  <si>
    <t>Хирургический корпус:  в т.ч.</t>
  </si>
  <si>
    <t>58 коек</t>
  </si>
  <si>
    <t>травматология</t>
  </si>
  <si>
    <t>14 коек</t>
  </si>
  <si>
    <t>182,0 (139,2)</t>
  </si>
  <si>
    <t>хирургия</t>
  </si>
  <si>
    <t>37 коек</t>
  </si>
  <si>
    <t>949,3 (272,4)</t>
  </si>
  <si>
    <t>реанимация</t>
  </si>
  <si>
    <t>7 коек</t>
  </si>
  <si>
    <t>168,1 (118)</t>
  </si>
  <si>
    <t>Взрослая поликлиника</t>
  </si>
  <si>
    <t>2968,1 (1532,5)</t>
  </si>
  <si>
    <t>Стоматология</t>
  </si>
  <si>
    <t>ремонт инженерных сетей, замена дверей, окон, косметический ремонт в помещениях, ремонт кровли пристроев</t>
  </si>
  <si>
    <t>Здание акушерско-обсервационного отделения и женской консультации:</t>
  </si>
  <si>
    <t>роддом</t>
  </si>
  <si>
    <t>1187,3 (348,9)</t>
  </si>
  <si>
    <t>женская консультация</t>
  </si>
  <si>
    <t xml:space="preserve">50 посещ. </t>
  </si>
  <si>
    <t>480,3 (17,9)</t>
  </si>
  <si>
    <t>Амбулатория №1</t>
  </si>
  <si>
    <t>изготовление пандуса, ремонт инженерных сетей, косметический ремонт</t>
  </si>
  <si>
    <t>Амбулатория №3</t>
  </si>
  <si>
    <t>Клинико-диагностическая лаборатория</t>
  </si>
  <si>
    <t>Административное здание с отделением платных услуг</t>
  </si>
  <si>
    <t>1229,9 (14,4)</t>
  </si>
  <si>
    <t>Прачечная</t>
  </si>
  <si>
    <t>ремонт кровли, ремонт инженерных сетей, косметический ремонт</t>
  </si>
  <si>
    <t>Морг гражданский</t>
  </si>
  <si>
    <t>ремонт кровли</t>
  </si>
  <si>
    <t>Пищеблок</t>
  </si>
  <si>
    <t>Диспетчерская</t>
  </si>
  <si>
    <t>Терапевтический корпус:</t>
  </si>
  <si>
    <t>неврология</t>
  </si>
  <si>
    <t>терапия</t>
  </si>
  <si>
    <t>ОФД</t>
  </si>
  <si>
    <t>помещение компьютерного томографа 1 этаж</t>
  </si>
  <si>
    <t>помещение гемодиализа 2 этаж</t>
  </si>
  <si>
    <t>Инфекционное отделение</t>
  </si>
  <si>
    <t>1214,3 (346,0)</t>
  </si>
  <si>
    <t>Детское молочная кухня</t>
  </si>
  <si>
    <t>приемное отделение хирургического комплекса</t>
  </si>
  <si>
    <t>219,3 (12,9)</t>
  </si>
  <si>
    <t>СПОРТ</t>
  </si>
  <si>
    <t>МАУ "Шанс"</t>
  </si>
  <si>
    <t>ремонт несущих конструкций стен</t>
  </si>
  <si>
    <t>МАУ "СОК"</t>
  </si>
  <si>
    <t>МАУ "Стадион "Нефтяник"</t>
  </si>
  <si>
    <t>МАУ "Ледовый дворец"</t>
  </si>
  <si>
    <t>МОЛОДЕЖЬ</t>
  </si>
  <si>
    <t>МАУ "ДОЛ "Остров детства"</t>
  </si>
  <si>
    <t>Ремонт крыш в корпусах</t>
  </si>
  <si>
    <t>реконструкция пожарного выхода в 3 корпусе</t>
  </si>
  <si>
    <t>МБУ "Дом молодежных организаций"</t>
  </si>
  <si>
    <t>МАУ "ПЦ Пламя"</t>
  </si>
  <si>
    <t>КУЛЬТУРА</t>
  </si>
  <si>
    <t>Муниципальное бюджетное учреждение культуры "Дворец культуры "Россия"</t>
  </si>
  <si>
    <t xml:space="preserve">нет </t>
  </si>
  <si>
    <t>Муниципальное бюджетное учреждение "Клуб "Юность"</t>
  </si>
  <si>
    <t>Муниципальное бюджетное учреждени культуры "Музей истории города Отрадного</t>
  </si>
  <si>
    <t xml:space="preserve">Муниципальное бюджетное учреждение культуры "Централизованная библиотечная система" </t>
  </si>
  <si>
    <t>необходима установка вентиляционной системы в подвальном помещени (ул. Гайдара, 35)</t>
  </si>
  <si>
    <t>Центральная городская библиотека им.Комарова</t>
  </si>
  <si>
    <t>Городская детская библиотека</t>
  </si>
  <si>
    <t>Библиотека-филиал №1</t>
  </si>
  <si>
    <t>Библиотека-филиал №2</t>
  </si>
  <si>
    <t>Библиотека-филиал №3</t>
  </si>
  <si>
    <t>Муниципальное бюджетное образовательное учреждение дополнительного образования детей "Детская школа искусств"</t>
  </si>
  <si>
    <t>Муниципальное бюджетное образовательное учреждение дополнительного образования детей "Детская художественная школа"</t>
  </si>
  <si>
    <t>Муниципальное автономное учреждение "Парк культуры и отдыха"</t>
  </si>
  <si>
    <t>х</t>
  </si>
  <si>
    <t>ремонт теплотрассы к зданию складского помещения</t>
  </si>
  <si>
    <t>Предоставление услуг по бурению, связанному с добычей нефти, газа, и газового конденсата (09.10.1)</t>
  </si>
  <si>
    <t>Предоставление прочих услуг, связанных с добычей нефти и газа (11.20.4); деятельность прочего пассажирского сухопутного пассажирского транспорта (60.23)</t>
  </si>
  <si>
    <t>Наличие электростанций (ПС Осиновская 35/6)</t>
  </si>
  <si>
    <t xml:space="preserve">  </t>
  </si>
  <si>
    <t xml:space="preserve"> -</t>
  </si>
  <si>
    <t>автобусов</t>
  </si>
  <si>
    <t>ЗАО ТД "Светлов"</t>
  </si>
  <si>
    <t>Производство пластмассовых изделий, используемых в строительстве (22.23)</t>
  </si>
  <si>
    <t xml:space="preserve">Медицинский центр, 
ул. Советская, 91-А
</t>
  </si>
  <si>
    <t>ООО «Стомадент»</t>
  </si>
  <si>
    <t>Кредиты, собственные средства</t>
  </si>
  <si>
    <t>Оказание платных медицинских услуг населению с привлечением специалистов, г.Самара 1098,5 кв.м</t>
  </si>
  <si>
    <t>20.04.14- 15.02.16</t>
  </si>
  <si>
    <t>Введен в эксплуатацию 15.02.2016</t>
  </si>
  <si>
    <t>ООО «Технолайн»</t>
  </si>
  <si>
    <t>Производство нетканых материалов ООО «Технолайн». Производственный корпус. (Реконструкция) по адресу:Самарская область, г.Отрадный, Промышленная зона -1</t>
  </si>
  <si>
    <t xml:space="preserve">Для размещения складских помещений и перспективного расширения мощностей по выпуску нетканых материалов
13526,5 (общая площадь с учетом ранее построенного корпуса)
(в т.ч.5135 кв.м дополнительная площадь)                       
</t>
  </si>
  <si>
    <t>17.12.13- 2016</t>
  </si>
  <si>
    <t>Введен в эксплуатацию 30.12.2016</t>
  </si>
  <si>
    <t>09.06.14-2016</t>
  </si>
  <si>
    <t>Собственные средства</t>
  </si>
  <si>
    <t xml:space="preserve">1098,5 кв.м </t>
  </si>
  <si>
    <t xml:space="preserve">10 
</t>
  </si>
  <si>
    <t xml:space="preserve">13526,5 (общая площадь с учетом ранее построенного корпуса)
(в т.ч.5135 кв.м дополнительная площадь)                       </t>
  </si>
  <si>
    <t>Беридзе О.В.</t>
  </si>
  <si>
    <t>Склад металлопроката</t>
  </si>
  <si>
    <t xml:space="preserve">555 кв.м    (планирует перепрофилиро-вать в СТО автомобилей)                       </t>
  </si>
  <si>
    <t>01.12.14-2016</t>
  </si>
  <si>
    <t>555 кв.м</t>
  </si>
  <si>
    <t>Корнийчук А.А.</t>
  </si>
  <si>
    <t>Склад строительных материалов по ул. Спортивная, 43</t>
  </si>
  <si>
    <t>412,4 кв.м (торговля строительными материалами)</t>
  </si>
  <si>
    <t>29.04.15-29.02.16</t>
  </si>
  <si>
    <t>Введен в эксплуатацию 01.02.16</t>
  </si>
  <si>
    <t>412,4 кв.м</t>
  </si>
  <si>
    <t>Реконструкция здания склада строительных материалов с устройством пристроя, ул. Спортивная, 43</t>
  </si>
  <si>
    <t>485,4 кв.м (торговля строительными материалами)</t>
  </si>
  <si>
    <t>Собственгые средства</t>
  </si>
  <si>
    <t>485,4 кв.м</t>
  </si>
  <si>
    <t>ООО «Востокстрой»</t>
  </si>
  <si>
    <t>1509 кв.м</t>
  </si>
  <si>
    <t>1509 кв.м, 33 квартиры. Обеспечение жителей города коммерческим жильем</t>
  </si>
  <si>
    <t>28.07.2015-2016</t>
  </si>
  <si>
    <t>Введен в эксплуатацию 16.11.16</t>
  </si>
  <si>
    <t>33 квартиры</t>
  </si>
  <si>
    <t>ООО  «Скат-Автосервис»</t>
  </si>
  <si>
    <t>Трехэтажный многоквартирный жилой дом по ул. Комсомольская, 3</t>
  </si>
  <si>
    <t>Склад по ул. Советская, 103</t>
  </si>
  <si>
    <t>880 кв.м (складское назначение)</t>
  </si>
  <si>
    <t>31,08,15-2016</t>
  </si>
  <si>
    <t xml:space="preserve">880 кв.м </t>
  </si>
  <si>
    <t>Кудряшов Ю.В.</t>
  </si>
  <si>
    <t>148,9 кв.м</t>
  </si>
  <si>
    <t>13.10.15-2016</t>
  </si>
  <si>
    <t>148,9 кв.м (торговая деятельность)</t>
  </si>
  <si>
    <t>Железнодорожная сливо-наливная эскада, Промзона-1</t>
  </si>
  <si>
    <t>Для повышения эффективности нефтедобывающих производств</t>
  </si>
  <si>
    <t>16.10.2014-2016</t>
  </si>
  <si>
    <t>Введен в эксплуатацию 25.05.2016</t>
  </si>
  <si>
    <t>ООО  «Нефтетранссервис»</t>
  </si>
  <si>
    <t>ООО  «Орион»</t>
  </si>
  <si>
    <t>Одноэтажное многопрофильное складское здание со встроенными административно-бытовыми помещениями, ул. Железнодорожная, 27</t>
  </si>
  <si>
    <t>3656,4 кв.м, хранение сырья, готовых продуктов пищевой промышленности</t>
  </si>
  <si>
    <t>26.05.16-26.11.17</t>
  </si>
  <si>
    <t>ООО  «НаДо»</t>
  </si>
  <si>
    <t>Склад сырья по ул. Зои Космодемьянской</t>
  </si>
  <si>
    <t>715 кв.м, производство продуктов питания, пищевых добавок</t>
  </si>
  <si>
    <t>02.02.16-02.10.16</t>
  </si>
  <si>
    <t>Введен в эксплуатацию 07.12.16</t>
  </si>
  <si>
    <t>715 кв.м</t>
  </si>
  <si>
    <t>АО  «Таркетт»</t>
  </si>
  <si>
    <t>Техническое перевооружение сети газопотребления АО  «Таркетт»</t>
  </si>
  <si>
    <t>Увеличение теплоснабжающих мощностей предприятия. Мощность 1,363 МВт. Производительность2,0 т/ч пара</t>
  </si>
  <si>
    <t>23.05.16-23.08.16</t>
  </si>
  <si>
    <t>Введен в эксплуатацию 12.08.16</t>
  </si>
  <si>
    <t>Мощность 1,363 МВт. Производительность              2,0 т/ч пара</t>
  </si>
  <si>
    <t>ООО  «Нефтехимсервис»</t>
  </si>
  <si>
    <t>Склад хранения реагентов и МТР, Промзона-1</t>
  </si>
  <si>
    <t>608,4 кв.м, хранение материалов, повышающих эффективность нефтедобывающих производств</t>
  </si>
  <si>
    <t>02.02.16-02.09.16</t>
  </si>
  <si>
    <t>Введен в эксплуатацию 02.09.16 (отменен). Повторный ввод 02.12.16</t>
  </si>
  <si>
    <t>608,4 кв.м</t>
  </si>
  <si>
    <t>Глебов Р.М.</t>
  </si>
  <si>
    <t>Станция технического обслуживания автомобилей, на 2 поста по ул. Рабочая</t>
  </si>
  <si>
    <t>202,8 кв.м, оказание услуг по ремонту автомобилей</t>
  </si>
  <si>
    <t>18.05.16-18.08.16</t>
  </si>
  <si>
    <t>Введен в эксплуатацию 18.08.16</t>
  </si>
  <si>
    <t xml:space="preserve">202,8 кв.м </t>
  </si>
  <si>
    <t xml:space="preserve">Бутузов В.Б. </t>
  </si>
  <si>
    <t>66 кв.м, оказание транспортных услуг</t>
  </si>
  <si>
    <t>26.04.16-10.07.16</t>
  </si>
  <si>
    <t>66 кв.м</t>
  </si>
  <si>
    <t>Галанский С.И.</t>
  </si>
  <si>
    <t>Здание магазина строительных материалов по ул. Строителей</t>
  </si>
  <si>
    <t>121,9 кв.м, торговля строительными материалами</t>
  </si>
  <si>
    <t>17.02.16-17.08.16</t>
  </si>
  <si>
    <t>Введен в эксплуатацию 14.11.16</t>
  </si>
  <si>
    <t>121,9 кв.м</t>
  </si>
  <si>
    <t>ООО  «Нефтегазавтоматика»</t>
  </si>
  <si>
    <t>Склад-стоянка для автомобилей по ул. Сабирзянова, 1 Г</t>
  </si>
  <si>
    <t>752 кв.м, оказание транспортных услуг</t>
  </si>
  <si>
    <t>08.08.16-08.01.17</t>
  </si>
  <si>
    <t>Введен в эксплуатацию 02.12.16</t>
  </si>
  <si>
    <t>752 кв.м</t>
  </si>
  <si>
    <t>Управление капитального строительства                                 г.о. Отрадный Самарской области</t>
  </si>
  <si>
    <t>Остаток сметной стоимости по состоянию на 01.01. 2017</t>
  </si>
  <si>
    <t>2016/2015</t>
  </si>
  <si>
    <t>площадка №1 в районе завода "Экран" для производственной деятельности</t>
  </si>
  <si>
    <t>земли населенных пунктов</t>
  </si>
  <si>
    <t>государственная собственность не разграничена</t>
  </si>
  <si>
    <t>до с.Кинель-Черкассы-24,5 км, с.Кротовка-19 км, до автодороги Р-225 Самара-Бугуруслан -7,5 км, до аэропорта "Курумоч"- 100 км</t>
  </si>
  <si>
    <t>инженерная инфраструктура отсутствует. Электроснабжение-0,15 км, вода, канализация-1,2 км,теплоснабжение-1,2 км,газоснабжение-0,7 км</t>
  </si>
  <si>
    <t>участок сформирован, кадастровый № 63:06:0502002:452, имеется возможность просмотра через публичную кадастровую карту, готовится аукционная документация</t>
  </si>
  <si>
    <t>площадка №2 в районе ООО "Технолайн" для производственной деятельности</t>
  </si>
  <si>
    <t>до с.Кинель-Черкассы-23 км, с.Кротовка-17,5 км, до автодороги Р-225 Самара-Бугуруслан -0,6 км, до аэропорта "Курумоч"- 100 км</t>
  </si>
  <si>
    <t>инженерная инфраструктура отсутствует. Электроснабжение-0,7 км, вода, канализация-1,8 км,теплоснабжение-1,5 км, газоснабжение-1 км</t>
  </si>
  <si>
    <t>участок планируется к формированию в 2018 году</t>
  </si>
  <si>
    <t>площадка № 3 в районе ООО "Бизнескомсервис" для производственной деятельности</t>
  </si>
  <si>
    <t>до с.Кинель-Черкассы-23 км, с.Кротовка-19,2 км, до автодороги Р-225 Самара-Бугуруслан -2,2 км, до аэропорта "Курумоч"- 100 км</t>
  </si>
  <si>
    <t>инженерная инфраструктура отсутствует. Электроснабжение-3,5 км, вода-5 км, канализация-местный выгреб,теплоснабжение-нет, газоснабжение-0,3 км</t>
  </si>
  <si>
    <t>участок сформирован, кадастровый № 63:06:0501002:497, имеется возможность просмотра через публичную кадастровую карту, готовится аукционная документация</t>
  </si>
  <si>
    <t>площадка № 4 для строительства торгового центра торговой площадью до 5000 м, ул. Железнодорожная, б/н, рядом с АЗС "Джентер"</t>
  </si>
  <si>
    <t>до центра г. Отрадного 4,3 км, до с.Кинель-Черкассы-12,8 км, до с.Кротовка-15,7 км, до автодороги Р-225 Самара-Бугуруслан -0,05 км, до аэропорта "Курумоч"- 100 км</t>
  </si>
  <si>
    <t>инженерная инфраструктура отсутствует. Электроснабжение-3,5 км, вода-0,5 км, канализация-0,5 км,теплоснабжение-0,5 км, газоснабжение-0,03 км</t>
  </si>
  <si>
    <t>участок не  сформирован, решается вопрос о возможности выноса газопровода с территории  данного участка</t>
  </si>
  <si>
    <t>площадка № 6 для размещения мусороперерабатывающего комплекса в Промзоне-1</t>
  </si>
  <si>
    <t>до центра г. Отрадного 7,4 км, до с.Кинель-Черкассы-18,9 км, до с.Кротовка-13,4 км, до автодороги Р-225 Самара-Бугуруслан -1,9 км, до аэропорта "Курумоч"- 100 км</t>
  </si>
  <si>
    <t xml:space="preserve"> Электроснабжение-3,5 км, вода-5 км, канализация-местный выгреб,теплоснабжение-нет, газоснабжение-1 км</t>
  </si>
  <si>
    <t>площадка № 7 для размещения СТО с мойкой по ул. Рабочая</t>
  </si>
  <si>
    <t>до центра г. Отрадного 3 км, до с.Кинель-Черкассы-18 км, до с.Кротовка-17 км, до автодороги Р-225 Самара-Бугуруслан -3,5 км, до аэропорта "Курумоч"- 100 км</t>
  </si>
  <si>
    <t xml:space="preserve"> Электроснабжение-3,5 км, вода-5 км, канализация-местный выгреб,теплоснабжение-нет, газоснабжение-0,25 км</t>
  </si>
  <si>
    <t>участок в стадии формирования</t>
  </si>
  <si>
    <t>площадка № 8 для размещения магазина по ул. Рабочая</t>
  </si>
  <si>
    <t>решается вопрос о формировании земельного участка с иным назначением</t>
  </si>
  <si>
    <t>площадка № 9 для гостиницы с кафе и дискобаром (район Ледового дворца)</t>
  </si>
  <si>
    <t>до центра г. Отрадного 0,5 км, до с.Кинель-Черкассы-13,5 км, до с.Кротовка-16,4 км, до автодороги Р-225 Самара-Бугуруслан -0,7 км, до аэропорта "Курумоч"- 100 км</t>
  </si>
  <si>
    <t xml:space="preserve"> Электроснабжение-0,2км, вода-0,3 км, канализация-0,3,теплоснабжение-0,05 км, газоснабжение-0,4 км</t>
  </si>
  <si>
    <t>участок сформирован, кадастровый № 63:06:0306009:478, имеется возможность просмотра через публичную кадастровую карту, готовится аукционная документация</t>
  </si>
  <si>
    <t>площадка № 10 дляразмещения объектов обслуживания автотранспорта (район Ледового дворца напротив магазина "Пятерочка")</t>
  </si>
  <si>
    <t>направлена заявка на формирование земельного участка</t>
  </si>
  <si>
    <t>площадка № 11 дляразмещения магазина спортивных товарови спортбара по ул. Ленина (район МАУ "СОК")</t>
  </si>
  <si>
    <t>до центра г. Отрадного 1,8 км, до с.Кинель-Черкассы-16,7км, до с.Кротовка-16,2 км, до автодороги Р-225 Самара-Бугуруслан -2,7 км, до аэропорта "Курумоч"- 100 км</t>
  </si>
  <si>
    <t xml:space="preserve"> Электроснабжение-0,2 км, вода-0,2 км, канализация-0,2 км,теплоснабжение-0,2 км, газоснабжение-0,05 км</t>
  </si>
  <si>
    <t>ближайшая канализация не выдержит дополнительной нагрузки, необходимо строительство новых канализационных сетей</t>
  </si>
  <si>
    <t>площадка № 12 для размещения пятиэтажных домов(район МАУ "СОК")</t>
  </si>
  <si>
    <t>ближайшая канализация не выдержит дополнительной нагрузки, необходимо строительство новых канализационных сетей. Участок не сформирован</t>
  </si>
  <si>
    <t>площадка № 13 для размещения многоквартирного дома по ул. Физкультурников</t>
  </si>
  <si>
    <t>до центра г. Отрадного 1,2 км, до с.Кинель-Черкассы-16,2 км, до с.Кротовка-13,3 км, до автодороги Р-225 Самара-Бугуруслан -1 км, до аэропорта "Курумоч"- 100 км</t>
  </si>
  <si>
    <t xml:space="preserve"> Электроснабжение-0,02 км, вода-0,02 км, канализация-0,02 км,теплоснабжение-0,02 км, газоснабжение-0,02 км</t>
  </si>
  <si>
    <t>участок сформирован, кадастровый № 63:06:0305004:605, имеется возможность просмотра через публичную кадастровую карту, готовится аукционная документация</t>
  </si>
  <si>
    <t>площадка № 14 для размещения многоквартирного дома по пер. Первомайский, б/н</t>
  </si>
  <si>
    <t>до центра г. Отрадного 0,5 км, до с.Кинель-Черкассы-16,2 км, до с.Кротовка-16,8 км, до автодороги Р-225 Самара-Бугуруслан -1,1 км, до аэропорта "Курумоч"- 100 км</t>
  </si>
  <si>
    <t>участок сформирован, кадастровый № 63:06:0303006:4, имеется возможность просмотра через публичную кадастровую карту, готовится аукционная документация</t>
  </si>
  <si>
    <t>площадка № 15 для размещения многоквартирного дома по ул. Орлова, б/н</t>
  </si>
  <si>
    <t>до центра г. Отрадного 1 км, до с.Кинель-Черкассы-16,7 км, до с.Кротовка-17,2 км, до автодороги Р-225 Самара-Бугуруслан -1,5 км, до аэропорта "Курумоч"- 100 км</t>
  </si>
  <si>
    <t xml:space="preserve"> Электроснабжение-0,1 км, вода-0,1 км, канализация-0,1 км,теплоснабжение-0,1 км, газоснабжение-0,1 км</t>
  </si>
  <si>
    <t>участок сформирован, кадастровый № 63:06:0303003:10, имеется возможность просмотра через публичную кадастровую карту, готовится аукционная документация</t>
  </si>
  <si>
    <t>площадка № 17 для размещения многоквартирного дома по ул. Чернышевского, б/н (район магазина "Кристалл", рядом с десятиэтажным домом)</t>
  </si>
  <si>
    <t>участок не сформирован</t>
  </si>
  <si>
    <t xml:space="preserve">   средства организаций и населения, привлеченные  для долевого строительства
</t>
  </si>
  <si>
    <t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отсутсвуют       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</si>
  <si>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Вид экономической деятельности</t>
  </si>
  <si>
    <t>Затраты на 1 рубль про-дукции, коп.</t>
  </si>
  <si>
    <r>
      <t xml:space="preserve">         </t>
    </r>
    <r>
      <rPr>
        <u/>
        <sz val="12"/>
        <rFont val="Times New Roman"/>
        <family val="1"/>
        <charset val="204"/>
      </rPr>
      <t xml:space="preserve"> начального общего образования</t>
    </r>
  </si>
  <si>
    <r>
      <t xml:space="preserve">        </t>
    </r>
    <r>
      <rPr>
        <u/>
        <sz val="12"/>
        <rFont val="Times New Roman"/>
        <family val="1"/>
        <charset val="204"/>
      </rPr>
      <t>основного общего образования</t>
    </r>
  </si>
  <si>
    <r>
      <t xml:space="preserve">          </t>
    </r>
    <r>
      <rPr>
        <u/>
        <sz val="12"/>
        <rFont val="Times New Roman"/>
        <family val="1"/>
        <charset val="204"/>
      </rPr>
      <t xml:space="preserve"> среднего (полного) общего образования</t>
    </r>
  </si>
  <si>
    <t xml:space="preserve">     в том числе врачами общей практики (семейными врачами)</t>
  </si>
  <si>
    <r>
      <t>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в год</t>
    </r>
  </si>
  <si>
    <r>
      <t>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</t>
    </r>
  </si>
  <si>
    <r>
      <t xml:space="preserve">           </t>
    </r>
    <r>
      <rPr>
        <i/>
        <u/>
        <sz val="12"/>
        <rFont val="Times New Roman"/>
        <family val="1"/>
        <charset val="204"/>
      </rPr>
      <t>Форма № 15</t>
    </r>
  </si>
  <si>
    <r>
      <t xml:space="preserve">        </t>
    </r>
    <r>
      <rPr>
        <i/>
        <u/>
        <sz val="12"/>
        <rFont val="Times New Roman"/>
        <family val="1"/>
        <charset val="204"/>
      </rPr>
      <t xml:space="preserve"> Форма № 16</t>
    </r>
  </si>
  <si>
    <r>
      <t>млн.м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в год</t>
    </r>
  </si>
  <si>
    <r>
      <t xml:space="preserve"> </t>
    </r>
    <r>
      <rPr>
        <i/>
        <u/>
        <sz val="12"/>
        <rFont val="Times New Roman"/>
        <family val="1"/>
        <charset val="204"/>
      </rPr>
      <t>Форма № 17</t>
    </r>
  </si>
  <si>
    <r>
      <t>Фактическая обеспеченность населения площадью</t>
    </r>
    <r>
      <rPr>
        <b/>
        <sz val="10"/>
        <rFont val="Times New Roman"/>
        <family val="1"/>
        <charset val="204"/>
      </rPr>
      <t xml:space="preserve"> нестационарных</t>
    </r>
    <r>
      <rPr>
        <sz val="10"/>
        <rFont val="Times New Roman"/>
        <family val="1"/>
        <charset val="204"/>
      </rPr>
      <t xml:space="preserve"> торговых объектов (павильонов и киосков):</t>
    </r>
  </si>
  <si>
    <t>Оборот розничной торговли - всего (в действующих ценах)</t>
  </si>
  <si>
    <t>Объем реализации платных услуг населению (в действующих ценах)</t>
  </si>
  <si>
    <r>
      <t xml:space="preserve">  </t>
    </r>
    <r>
      <rPr>
        <i/>
        <u/>
        <sz val="12"/>
        <rFont val="Times New Roman"/>
        <family val="1"/>
        <charset val="204"/>
      </rPr>
      <t>Форма № 23</t>
    </r>
  </si>
  <si>
    <r>
      <t>млн.  м</t>
    </r>
    <r>
      <rPr>
        <vertAlign val="superscript"/>
        <sz val="10"/>
        <rFont val="Times New Roman"/>
        <family val="1"/>
        <charset val="204"/>
      </rPr>
      <t>3</t>
    </r>
  </si>
  <si>
    <r>
      <t>тыс. м</t>
    </r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в сутки</t>
    </r>
  </si>
  <si>
    <r>
      <t xml:space="preserve">  тыс. м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</si>
  <si>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Год образования </t>
    </r>
    <r>
      <rPr>
        <u/>
        <sz val="12"/>
        <rFont val="Times New Roman"/>
        <family val="1"/>
        <charset val="204"/>
      </rPr>
      <t>1956</t>
    </r>
  </si>
  <si>
    <r>
      <t xml:space="preserve">Наименование и номер документа об образовании </t>
    </r>
    <r>
      <rPr>
        <u/>
        <sz val="12"/>
        <rFont val="Times New Roman"/>
        <family val="1"/>
        <charset val="204"/>
      </rPr>
      <t>Указ Президиума Верховного Совета РСФСР</t>
    </r>
  </si>
  <si>
    <r>
      <t xml:space="preserve">Площадь муниципального образования </t>
    </r>
    <r>
      <rPr>
        <u/>
        <sz val="12"/>
        <rFont val="Times New Roman"/>
        <family val="1"/>
        <charset val="204"/>
      </rPr>
      <t>53,51 кв.км</t>
    </r>
  </si>
  <si>
    <r>
      <t xml:space="preserve">Плотность населения </t>
    </r>
    <r>
      <rPr>
        <u/>
        <sz val="12"/>
        <rFont val="Times New Roman"/>
        <family val="1"/>
        <charset val="204"/>
      </rPr>
      <t>888 человек на 1 кв.км</t>
    </r>
  </si>
  <si>
    <r>
      <t xml:space="preserve">Наименование административного центра </t>
    </r>
    <r>
      <rPr>
        <u/>
        <sz val="12"/>
        <rFont val="Times New Roman"/>
        <family val="1"/>
        <charset val="204"/>
      </rPr>
      <t>городской округ Отрадный</t>
    </r>
  </si>
  <si>
    <r>
      <t xml:space="preserve">Расстояние от административного центра до областного центра </t>
    </r>
    <r>
      <rPr>
        <u/>
        <sz val="12"/>
        <rFont val="Times New Roman"/>
        <family val="1"/>
        <charset val="204"/>
      </rPr>
      <t xml:space="preserve"> 93</t>
    </r>
    <r>
      <rPr>
        <sz val="12"/>
        <rFont val="Times New Roman"/>
        <family val="1"/>
        <charset val="204"/>
      </rPr>
      <t xml:space="preserve"> км</t>
    </r>
  </si>
  <si>
    <r>
      <t xml:space="preserve">Название ближайшей железнодорожной станции </t>
    </r>
    <r>
      <rPr>
        <u/>
        <sz val="12"/>
        <rFont val="Times New Roman"/>
        <family val="1"/>
        <charset val="204"/>
      </rPr>
      <t>Новоотрадная</t>
    </r>
  </si>
  <si>
    <r>
      <t xml:space="preserve">Название ближайшей пристани (порта) </t>
    </r>
    <r>
      <rPr>
        <u/>
        <sz val="12"/>
        <rFont val="Times New Roman"/>
        <family val="1"/>
        <charset val="204"/>
      </rPr>
      <t>Самара</t>
    </r>
  </si>
  <si>
    <r>
      <t xml:space="preserve">Расстояние до ближайшей пристани (порта) </t>
    </r>
    <r>
      <rPr>
        <u/>
        <sz val="12"/>
        <rFont val="Times New Roman"/>
        <family val="1"/>
        <charset val="204"/>
      </rPr>
      <t>93 км</t>
    </r>
  </si>
  <si>
    <r>
      <t xml:space="preserve">количество на 1 января </t>
    </r>
    <r>
      <rPr>
        <u/>
        <sz val="12"/>
        <rFont val="Times New Roman"/>
        <family val="1"/>
        <charset val="204"/>
      </rPr>
      <t>2017</t>
    </r>
    <r>
      <rPr>
        <sz val="12"/>
        <rFont val="Times New Roman"/>
        <family val="1"/>
        <charset val="204"/>
      </rPr>
      <t xml:space="preserve"> года</t>
    </r>
  </si>
  <si>
    <r>
      <t xml:space="preserve">  -  общая площадь муниципального образования </t>
    </r>
    <r>
      <rPr>
        <u/>
        <sz val="12"/>
        <rFont val="Times New Roman"/>
        <family val="1"/>
        <charset val="204"/>
      </rPr>
      <t>53,51</t>
    </r>
    <r>
      <rPr>
        <sz val="12"/>
        <rFont val="Times New Roman"/>
        <family val="1"/>
        <charset val="204"/>
      </rPr>
      <t xml:space="preserve"> кв.км</t>
    </r>
  </si>
  <si>
    <r>
      <t xml:space="preserve">  - общая протяженность границы</t>
    </r>
    <r>
      <rPr>
        <u/>
        <sz val="12"/>
        <rFont val="Times New Roman"/>
        <family val="1"/>
        <charset val="204"/>
      </rPr>
      <t>37,8</t>
    </r>
    <r>
      <rPr>
        <sz val="12"/>
        <rFont val="Times New Roman"/>
        <family val="1"/>
        <charset val="204"/>
      </rPr>
      <t xml:space="preserve"> км</t>
    </r>
  </si>
  <si>
    <r>
      <t xml:space="preserve">   - протяженность с севера на юг 8,6 км, с запада на восток </t>
    </r>
    <r>
      <rPr>
        <u/>
        <sz val="12"/>
        <rFont val="Times New Roman"/>
        <family val="1"/>
        <charset val="204"/>
      </rPr>
      <t>10,5</t>
    </r>
    <r>
      <rPr>
        <sz val="12"/>
        <rFont val="Times New Roman"/>
        <family val="1"/>
        <charset val="204"/>
      </rPr>
      <t xml:space="preserve"> км</t>
    </r>
  </si>
  <si>
    <r>
      <t xml:space="preserve">Среднегодовая температура воздуха +3,6 </t>
    </r>
    <r>
      <rPr>
        <sz val="12"/>
        <rFont val="Calibri"/>
        <family val="2"/>
        <charset val="204"/>
      </rPr>
      <t>˚С</t>
    </r>
  </si>
  <si>
    <r>
      <t xml:space="preserve"> высота снежного покрова </t>
    </r>
    <r>
      <rPr>
        <u/>
        <sz val="12"/>
        <rFont val="Times New Roman"/>
        <family val="1"/>
        <charset val="204"/>
      </rPr>
      <t>от 8 до 61</t>
    </r>
    <r>
      <rPr>
        <sz val="12"/>
        <rFont val="Times New Roman"/>
        <family val="1"/>
        <charset val="204"/>
      </rPr>
      <t xml:space="preserve"> см</t>
    </r>
  </si>
  <si>
    <r>
      <t>4.     Полезные ископаемые:</t>
    </r>
    <r>
      <rPr>
        <sz val="12"/>
        <rFont val="Times New Roman"/>
        <family val="1"/>
        <charset val="204"/>
      </rPr>
      <t xml:space="preserve"> </t>
    </r>
  </si>
  <si>
    <r>
      <t xml:space="preserve">8.     Земельные ресурсы </t>
    </r>
    <r>
      <rPr>
        <sz val="12"/>
        <rFont val="Times New Roman"/>
        <family val="1"/>
        <charset val="204"/>
      </rPr>
      <t>(гектаров).</t>
    </r>
  </si>
  <si>
    <t>Для почвенного покрова характерно распространение линейной и плоскостной эрозии, засоленность почв, механический сосотав и среднее содержание                                                                 гумуса. Почвенный покров в районе городскогоокруга Отрадный характеризуется следующими особенностями: с севера в пойме реки Большой Кинель                                                      распространены аллювиальные дерновые насыщенные почвы. Далее, к югу, они сменяются черноземами обыкновенными остаточно-луговыми                                                      среднемощными и среднегумусными, а затем, уже в черте города, черноземами обыкновенными среднемощными, среднегумусными.</t>
  </si>
  <si>
    <t>наименование и площадь поверхностных водных объектов (водохранилищ, озер, болот и т.п.): озера: Лиман, Осиновское, Кривое, Океан, Муравое                                                      площадью: озера 5га, болота -3га</t>
  </si>
  <si>
    <r>
      <t xml:space="preserve">6.     Лесные ресурсы </t>
    </r>
    <r>
      <rPr>
        <sz val="12"/>
        <rFont val="Times New Roman"/>
        <family val="1"/>
        <charset val="204"/>
      </rPr>
      <t xml:space="preserve">(площадь (га), типы, видовой состав, назначение):  земли государственного лесного фонда примыкают к городу с запада и                                                           северо-запада. Их площадь в границах городского округасоставляет 1206 га, из них древостой - 1133,7 га. Большая часть лесных угодий находится                                                       в водоохранной зоне реки Большой Кинель. Зеленые насаждения представлены преимущественно следующими лиственными породами: дуб (50%; 566,9 га),                                               клён (20%; 226,5 га), липа (10%; 113,5га), осина, тополь (20%; 226,8га).
</t>
    </r>
  </si>
  <si>
    <r>
      <t>7.     Рекреационные ресурсы</t>
    </r>
    <r>
      <rPr>
        <sz val="12"/>
        <rFont val="Times New Roman"/>
        <family val="1"/>
        <charset val="204"/>
      </rPr>
      <t xml:space="preserve"> (национальные парки, памятники природы, заповедники, заказники, санатории, зоны отдыха): рекреационные зоны города                                         представлены парком, скверами, городским пляжем, трерриториями для занятий физкультурой и спортом. Имеется санаторий "Нефтяник", детский                                         оздоровительный лагерь "Остров детства". Памятники природы и особо охраняемые природные территории городского округа отсутствуют.</t>
    </r>
  </si>
  <si>
    <t>Чел.</t>
  </si>
  <si>
    <t xml:space="preserve">     Чел.,  в  расчете  на10 тыс. населения</t>
  </si>
  <si>
    <t>в % к пред. году в сопост. ценах</t>
  </si>
  <si>
    <t>Наличие государ-ственной экспертизы (номер, дата)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</si>
  <si>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</si>
  <si>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Газ сухой отбензиненый</t>
  </si>
  <si>
    <t>Широкая фракция стабилизации нефти</t>
  </si>
  <si>
    <t>Сера техническая газовая комовая</t>
  </si>
  <si>
    <t>Производство нетканного полотна</t>
  </si>
  <si>
    <t>млн. куб.м</t>
  </si>
  <si>
    <t>т.тонн</t>
  </si>
  <si>
    <t>тыс.кв.м</t>
  </si>
  <si>
    <t>тыс.шт</t>
  </si>
  <si>
    <t>тыс.п.м</t>
  </si>
  <si>
    <t>Мини-магазин,                             ул. Семейная, 1</t>
  </si>
  <si>
    <t>Гараж по                                        ул.Сабирзянова, 1 В</t>
  </si>
  <si>
    <t xml:space="preserve">необходимо произвести:   замену о дверных блоков, ремонт отмостки ; установку, монтаж и наладку узла учета тепловой энергии </t>
  </si>
  <si>
    <t>Хохлова Н.И.,         г. Отрадный,          ул. Отрадная, 15, 8 (84661) 2-12-75,  8 (84661) 2-16-90, komitet_otr@mail.ru</t>
  </si>
  <si>
    <t>доступны</t>
  </si>
  <si>
    <t>сотовая, городские сети</t>
  </si>
  <si>
    <t>городской округ Отрадный является компактным, равно доступным до всех объекктов социальной инфраструктуры гоода</t>
  </si>
  <si>
    <t>53,374913, 51,392276</t>
  </si>
  <si>
    <t>53,374913, 51,392277</t>
  </si>
  <si>
    <t>53,374913, 51,392278</t>
  </si>
  <si>
    <t>53,374913, 51,392279</t>
  </si>
  <si>
    <t>53,374913, 51,392280</t>
  </si>
  <si>
    <t>53,374913, 51,392281</t>
  </si>
  <si>
    <t>53,374913, 51,392282</t>
  </si>
  <si>
    <t>53,374913, 51,392283</t>
  </si>
  <si>
    <t>53,374913, 51,392284</t>
  </si>
  <si>
    <t>53,374913, 51,392285</t>
  </si>
  <si>
    <t>53,374913, 51,392286</t>
  </si>
  <si>
    <t>53,374913, 51,392287</t>
  </si>
  <si>
    <t>53,374913, 51,392288</t>
  </si>
  <si>
    <t>53,374913, 51,392289</t>
  </si>
  <si>
    <t>53,374913, 51,392290</t>
  </si>
  <si>
    <t>Раздел В. Добыча полезных ископаемых</t>
  </si>
  <si>
    <t>06 Добыча сырой нефти и природного газа</t>
  </si>
  <si>
    <t xml:space="preserve">    ПАСПОРТ                                                     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       городского округа Отрадный Самарской области за 2016 год</t>
  </si>
  <si>
    <t>уллуги физической культуры и спорта</t>
  </si>
  <si>
    <t>медицинские услуги</t>
  </si>
  <si>
    <t>водоснабжение; водоотведение, организация сбора и утилизации отходов, деятельность по ликвидации загрязнений</t>
  </si>
  <si>
    <t>обеспечение электрической энергией, газом и паром; кондиционирование воздуха</t>
  </si>
  <si>
    <t>торговля оптовая и розничная 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</si>
  <si>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</si>
  <si>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</si>
  <si>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</si>
  <si>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</si>
  <si>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</si>
  <si>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</si>
  <si>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</si>
  <si>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</si>
  <si>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</si>
  <si>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</si>
  <si>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09 Предоставление услуг в области добычи полезных ископаемых</t>
  </si>
  <si>
    <t>РАЗДЕЛ E. Водоснабжение; водоотведение, организация сбора и утилизации отходов, деятельность по ликвидации загрязнений</t>
  </si>
  <si>
    <t>РАЗДЕЛ D. Обеспечение электрической энергией, газом и паром; кондиционирование воздуха</t>
  </si>
  <si>
    <t>33 Ремонт и монтаж машин и оборудования</t>
  </si>
  <si>
    <t>32 Производство прочих готовых изделий:</t>
  </si>
  <si>
    <t>31 Производство мебели</t>
  </si>
  <si>
    <t>30 Производство прочих транспортных средств и оборудования</t>
  </si>
  <si>
    <t>29 Производство автотранспортных средств, прицепов и полуприцепов</t>
  </si>
  <si>
    <t>28 Производство машин и оборудования, не включенных в другие группировки</t>
  </si>
  <si>
    <t>27 Производство электрического оборудования</t>
  </si>
  <si>
    <t>26 Производство компьютеров, электронных оптических изделий</t>
  </si>
  <si>
    <t>25 Производство готовых металлических изделий, кроме машин и оборудования:</t>
  </si>
  <si>
    <t>24 Производство металлургическое</t>
  </si>
  <si>
    <t>23 Производство прочей неметаллической минеральной продукции</t>
  </si>
  <si>
    <t>22 Производство резиновых и пластмассовых изделий</t>
  </si>
  <si>
    <t>21 Производство лекарственных средств и материалов, применяемых в медецинских целях</t>
  </si>
  <si>
    <t>20 Производство химических веществ и химических продуктов</t>
  </si>
  <si>
    <t>19 Производство кокса и нефтепродуктов</t>
  </si>
  <si>
    <t>18 Деятельность полиграфическая и копирование носителей информации</t>
  </si>
  <si>
    <t>17 Производство бумаги и бумажных изделий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</si>
  <si>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</si>
  <si>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15 Производство кожи и изделий из кожи</t>
  </si>
  <si>
    <t>14 Производство одежды</t>
  </si>
  <si>
    <t>13 Производство текстильных изделий</t>
  </si>
  <si>
    <t>11 Производство напитков</t>
  </si>
  <si>
    <t>10 Производство пищевых продуктов</t>
  </si>
  <si>
    <t>Раздел С. Обрабатывающие производства</t>
  </si>
  <si>
    <t>08 Добыча полезных ископаемых</t>
  </si>
  <si>
    <t>Промышленное производство (РАЗДЕЛ В "Добыча полезных ископаемых"+РАЗДЕЛ С "Обрабатывающие производства"+РАЗДЕЛ D "Обеспечение электрической энергией, газом и паром; кондиционирование воздуха"+ РАЗДЕЛ Е "Водоснабжение; водоотведение, организация сбора и утилизации отходов, деятельность по ликвидации загрязнений")</t>
  </si>
  <si>
    <t>2015*</t>
  </si>
  <si>
    <t>2014*</t>
  </si>
  <si>
    <t>в % к пред.году</t>
  </si>
  <si>
    <t>Нефть добытая</t>
  </si>
  <si>
    <t>Этан (фракция этановая)</t>
  </si>
  <si>
    <t xml:space="preserve">Федосеев В.М. </t>
  </si>
  <si>
    <t xml:space="preserve">Здание бытового обслуживания я смагазином </t>
  </si>
  <si>
    <t>Под размещение дополнительных торговых площадей 1267 кв.м</t>
  </si>
  <si>
    <t>1267 кв.м</t>
  </si>
  <si>
    <t>Инвестиции в основной капитал с учетом субъектов малого предпринимательства и объема инвестиций, не наблюдаемых прямыми статистическими методами) - всего</t>
  </si>
  <si>
    <t xml:space="preserve">Темп роста </t>
  </si>
  <si>
    <t xml:space="preserve">в % к пред. году </t>
  </si>
  <si>
    <t xml:space="preserve">Объем отгруженных товаров собственного производства, выполненных работ и услуг собственными силами (по чистым видам экономической деятельности) с учетом субъектов малого  предпринимательства </t>
  </si>
  <si>
    <t>Средне-списочная численность промыш-ленно-производ-ственного персонала, чел.</t>
  </si>
  <si>
    <t>Наименование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</si>
</sst>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67" x14ac:knownFonts="1">
    <font>
      <sz val="10"/>
      <name val="Arial Cyr"/>
    </font>
    <font>
      <sz val="1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</font>
    <font>
      <i/>
      <u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0"/>
      <name val="Arial Cyr"/>
    </font>
    <font>
      <sz val="11"/>
      <name val="Times New Roman"/>
      <family val="1"/>
      <charset val="204"/>
    </font>
    <font>
      <sz val="11"/>
      <name val="Arial Cyr"/>
    </font>
    <font>
      <sz val="12"/>
      <name val="Arial Cyr"/>
    </font>
    <font>
      <sz val="13"/>
      <name val="Arial Cyr"/>
    </font>
    <font>
      <u/>
      <sz val="10"/>
      <color indexed="12"/>
      <name val="Arial Cyr"/>
    </font>
    <font>
      <sz val="12"/>
      <name val="Arial Cyr"/>
      <charset val="204"/>
    </font>
    <font>
      <b/>
      <sz val="12"/>
      <name val="Arial Cyr"/>
    </font>
    <font>
      <b/>
      <sz val="10"/>
      <name val="Times New Roman"/>
      <family val="1"/>
      <charset val="204"/>
    </font>
    <font>
      <i/>
      <u/>
      <sz val="12"/>
      <name val="Arial Cyr"/>
      <charset val="204"/>
    </font>
    <font>
      <i/>
      <u/>
      <sz val="13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Arial Cyr"/>
    </font>
    <font>
      <sz val="8"/>
      <name val="Times New Roman"/>
      <family val="1"/>
      <charset val="204"/>
    </font>
    <font>
      <u/>
      <sz val="12"/>
      <name val="Arial Cyr"/>
    </font>
    <font>
      <i/>
      <sz val="12"/>
      <name val="Times New Roman"/>
      <family val="1"/>
      <charset val="204"/>
    </font>
    <font>
      <u/>
      <sz val="12"/>
      <color indexed="12"/>
      <name val="Arial Cyr"/>
    </font>
    <font>
      <vertAlign val="superscript"/>
      <sz val="10"/>
      <name val="Times New Roman"/>
      <family val="1"/>
      <charset val="204"/>
    </font>
    <font>
      <sz val="12"/>
      <color rgb="FF0070C0"/>
      <name val="Arial Cyr"/>
    </font>
    <font>
      <i/>
      <sz val="12"/>
      <name val="Arial Cyr"/>
    </font>
    <font>
      <sz val="12"/>
      <name val="Calibri"/>
      <family val="2"/>
      <charset val="204"/>
    </font>
    <font>
      <sz val="12"/>
      <color rgb="FF0000FF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Arial Cyr"/>
    </font>
    <font>
      <sz val="16"/>
      <name val="Times New Roman"/>
      <family val="1"/>
      <charset val="204"/>
    </font>
    <font>
      <sz val="14"/>
      <name val="Arial Cyr"/>
    </font>
    <font>
      <b/>
      <sz val="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593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10" xfId="0" applyBorder="1"/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6" fillId="0" borderId="13" xfId="0" applyFont="1" applyBorder="1"/>
    <xf numFmtId="0" fontId="16" fillId="0" borderId="10" xfId="0" applyFont="1" applyBorder="1"/>
    <xf numFmtId="0" fontId="7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0" fillId="0" borderId="0" xfId="0" applyBorder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23" fillId="0" borderId="0" xfId="0" applyFont="1"/>
    <xf numFmtId="0" fontId="7" fillId="0" borderId="2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 indent="2"/>
    </xf>
    <xf numFmtId="0" fontId="17" fillId="0" borderId="0" xfId="0" applyFont="1"/>
    <xf numFmtId="0" fontId="15" fillId="0" borderId="23" xfId="0" applyFont="1" applyBorder="1" applyAlignment="1">
      <alignment horizontal="center" vertical="top" wrapText="1"/>
    </xf>
    <xf numFmtId="9" fontId="7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24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7" fillId="0" borderId="2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3" fontId="5" fillId="25" borderId="13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right"/>
    </xf>
    <xf numFmtId="0" fontId="5" fillId="0" borderId="10" xfId="0" applyFont="1" applyBorder="1"/>
    <xf numFmtId="165" fontId="15" fillId="24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13" xfId="0" applyNumberFormat="1" applyFont="1" applyBorder="1" applyAlignment="1">
      <alignment horizontal="center" vertical="center"/>
    </xf>
    <xf numFmtId="3" fontId="7" fillId="24" borderId="13" xfId="0" applyNumberFormat="1" applyFont="1" applyFill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7" fillId="0" borderId="0" xfId="0" applyFont="1" applyAlignment="1"/>
    <xf numFmtId="0" fontId="7" fillId="0" borderId="10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3" fillId="25" borderId="13" xfId="0" applyFont="1" applyFill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center" vertical="center" wrapText="1" readingOrder="1"/>
    </xf>
    <xf numFmtId="164" fontId="7" fillId="0" borderId="13" xfId="0" applyNumberFormat="1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166" fontId="7" fillId="0" borderId="10" xfId="0" applyNumberFormat="1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horizontal="center" vertical="center" wrapText="1" readingOrder="1"/>
    </xf>
    <xf numFmtId="164" fontId="7" fillId="0" borderId="0" xfId="0" applyNumberFormat="1" applyFont="1" applyBorder="1" applyAlignment="1">
      <alignment vertical="top" wrapText="1" readingOrder="1"/>
    </xf>
    <xf numFmtId="0" fontId="16" fillId="0" borderId="0" xfId="0" applyFont="1"/>
    <xf numFmtId="0" fontId="7" fillId="0" borderId="14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17" fillId="0" borderId="10" xfId="0" applyFont="1" applyBorder="1"/>
    <xf numFmtId="0" fontId="7" fillId="0" borderId="10" xfId="0" applyFont="1" applyBorder="1"/>
    <xf numFmtId="0" fontId="7" fillId="0" borderId="0" xfId="0" applyFont="1" applyFill="1" applyBorder="1" applyAlignment="1">
      <alignment vertical="top" wrapText="1"/>
    </xf>
    <xf numFmtId="0" fontId="50" fillId="0" borderId="0" xfId="0" applyFont="1"/>
    <xf numFmtId="0" fontId="42" fillId="0" borderId="10" xfId="0" applyFont="1" applyBorder="1" applyAlignment="1">
      <alignment horizontal="center" vertical="top" wrapText="1"/>
    </xf>
    <xf numFmtId="0" fontId="17" fillId="0" borderId="13" xfId="0" applyFont="1" applyBorder="1"/>
    <xf numFmtId="0" fontId="5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top" wrapText="1"/>
    </xf>
    <xf numFmtId="0" fontId="9" fillId="0" borderId="0" xfId="0" applyFont="1"/>
    <xf numFmtId="0" fontId="5" fillId="0" borderId="14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5" fillId="0" borderId="14" xfId="0" applyFont="1" applyBorder="1"/>
    <xf numFmtId="0" fontId="5" fillId="0" borderId="2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0" fillId="0" borderId="0" xfId="0" applyFont="1"/>
    <xf numFmtId="0" fontId="5" fillId="0" borderId="15" xfId="0" applyFont="1" applyBorder="1" applyAlignment="1">
      <alignment horizontal="center" vertical="top" wrapText="1"/>
    </xf>
    <xf numFmtId="0" fontId="7" fillId="0" borderId="33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42" fillId="0" borderId="38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0" fillId="0" borderId="0" xfId="0" applyFont="1" applyAlignment="1"/>
    <xf numFmtId="0" fontId="7" fillId="0" borderId="0" xfId="0" applyFont="1"/>
    <xf numFmtId="3" fontId="7" fillId="0" borderId="35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/>
    </xf>
    <xf numFmtId="0" fontId="12" fillId="25" borderId="25" xfId="0" applyFont="1" applyFill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2" fillId="25" borderId="0" xfId="0" applyFont="1" applyFill="1" applyBorder="1" applyAlignment="1">
      <alignment horizontal="center" vertical="center"/>
    </xf>
    <xf numFmtId="0" fontId="12" fillId="25" borderId="14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/>
    </xf>
    <xf numFmtId="0" fontId="15" fillId="0" borderId="33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5" fillId="0" borderId="0" xfId="0" applyFont="1"/>
    <xf numFmtId="0" fontId="5" fillId="0" borderId="2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4" fillId="0" borderId="0" xfId="28" applyFont="1" applyAlignment="1" applyProtection="1">
      <alignment vertical="top" wrapText="1"/>
    </xf>
    <xf numFmtId="0" fontId="7" fillId="0" borderId="35" xfId="0" applyFont="1" applyBorder="1" applyAlignment="1">
      <alignment horizontal="center" vertical="center" wrapText="1"/>
    </xf>
    <xf numFmtId="0" fontId="53" fillId="0" borderId="20" xfId="0" applyFont="1" applyBorder="1" applyAlignment="1">
      <alignment vertical="top" wrapText="1"/>
    </xf>
    <xf numFmtId="0" fontId="1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65" fontId="7" fillId="0" borderId="42" xfId="0" applyNumberFormat="1" applyFont="1" applyBorder="1" applyAlignment="1">
      <alignment horizontal="center" vertical="top" wrapText="1"/>
    </xf>
    <xf numFmtId="0" fontId="7" fillId="0" borderId="36" xfId="0" applyFont="1" applyBorder="1" applyAlignment="1">
      <alignment vertical="top" wrapText="1"/>
    </xf>
    <xf numFmtId="0" fontId="17" fillId="0" borderId="16" xfId="0" applyFont="1" applyBorder="1"/>
    <xf numFmtId="0" fontId="17" fillId="0" borderId="17" xfId="0" applyFont="1" applyBorder="1"/>
    <xf numFmtId="0" fontId="12" fillId="0" borderId="0" xfId="0" applyFont="1" applyAlignment="1">
      <alignment horizontal="center" vertical="top" wrapText="1"/>
    </xf>
    <xf numFmtId="0" fontId="56" fillId="0" borderId="0" xfId="0" applyFont="1"/>
    <xf numFmtId="0" fontId="7" fillId="0" borderId="0" xfId="0" applyFont="1" applyAlignment="1">
      <alignment horizontal="justify" vertical="top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7" fillId="0" borderId="33" xfId="0" applyFont="1" applyBorder="1" applyAlignment="1">
      <alignment horizontal="justify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7" fillId="0" borderId="3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0" fillId="0" borderId="0" xfId="0" applyFont="1" applyBorder="1"/>
    <xf numFmtId="0" fontId="5" fillId="0" borderId="0" xfId="0" applyFont="1" applyBorder="1" applyAlignment="1">
      <alignment horizontal="center" vertical="top" wrapText="1"/>
    </xf>
    <xf numFmtId="0" fontId="42" fillId="0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3" fontId="5" fillId="0" borderId="35" xfId="0" applyNumberFormat="1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center" vertical="center"/>
    </xf>
    <xf numFmtId="165" fontId="15" fillId="24" borderId="16" xfId="0" applyNumberFormat="1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right"/>
    </xf>
    <xf numFmtId="0" fontId="5" fillId="0" borderId="16" xfId="0" applyFont="1" applyBorder="1"/>
    <xf numFmtId="0" fontId="5" fillId="0" borderId="17" xfId="0" applyFont="1" applyBorder="1"/>
    <xf numFmtId="0" fontId="1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/>
    <xf numFmtId="3" fontId="7" fillId="0" borderId="13" xfId="0" applyNumberFormat="1" applyFont="1" applyBorder="1" applyAlignment="1">
      <alignment horizontal="center" vertical="top" wrapText="1"/>
    </xf>
    <xf numFmtId="0" fontId="7" fillId="0" borderId="33" xfId="0" applyFont="1" applyBorder="1" applyAlignment="1">
      <alignment vertical="top" wrapText="1" readingOrder="1"/>
    </xf>
    <xf numFmtId="0" fontId="7" fillId="0" borderId="35" xfId="0" applyFont="1" applyBorder="1" applyAlignment="1">
      <alignment horizontal="center" vertical="center" wrapText="1" readingOrder="1"/>
    </xf>
    <xf numFmtId="0" fontId="7" fillId="0" borderId="20" xfId="0" applyFont="1" applyBorder="1" applyAlignment="1">
      <alignment vertical="top" wrapText="1" readingOrder="1"/>
    </xf>
    <xf numFmtId="0" fontId="7" fillId="0" borderId="14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vertical="top" wrapText="1" readingOrder="1"/>
    </xf>
    <xf numFmtId="0" fontId="7" fillId="0" borderId="16" xfId="0" applyFont="1" applyBorder="1" applyAlignment="1">
      <alignment horizontal="center" vertical="center" wrapText="1" readingOrder="1"/>
    </xf>
    <xf numFmtId="164" fontId="7" fillId="0" borderId="42" xfId="0" applyNumberFormat="1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35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7" fillId="0" borderId="14" xfId="0" applyFont="1" applyBorder="1"/>
    <xf numFmtId="0" fontId="48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wrapText="1"/>
    </xf>
    <xf numFmtId="0" fontId="48" fillId="0" borderId="20" xfId="0" applyFont="1" applyBorder="1" applyAlignment="1">
      <alignment vertical="top" wrapText="1"/>
    </xf>
    <xf numFmtId="3" fontId="7" fillId="0" borderId="42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top" wrapText="1"/>
    </xf>
    <xf numFmtId="0" fontId="59" fillId="0" borderId="0" xfId="0" applyFont="1"/>
    <xf numFmtId="0" fontId="5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5" fontId="7" fillId="25" borderId="10" xfId="0" applyNumberFormat="1" applyFont="1" applyFill="1" applyBorder="1" applyAlignment="1">
      <alignment horizontal="center" vertical="center"/>
    </xf>
    <xf numFmtId="3" fontId="7" fillId="25" borderId="10" xfId="0" applyNumberFormat="1" applyFont="1" applyFill="1" applyBorder="1" applyAlignment="1">
      <alignment horizontal="center" vertical="center"/>
    </xf>
    <xf numFmtId="0" fontId="61" fillId="0" borderId="0" xfId="0" applyFont="1"/>
    <xf numFmtId="0" fontId="62" fillId="0" borderId="27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center" vertical="top" wrapText="1"/>
    </xf>
    <xf numFmtId="165" fontId="61" fillId="0" borderId="44" xfId="0" applyNumberFormat="1" applyFont="1" applyBorder="1" applyAlignment="1">
      <alignment horizontal="center" vertical="center" wrapText="1"/>
    </xf>
    <xf numFmtId="165" fontId="61" fillId="0" borderId="0" xfId="0" applyNumberFormat="1" applyFont="1"/>
    <xf numFmtId="0" fontId="61" fillId="0" borderId="2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center"/>
    </xf>
    <xf numFmtId="0" fontId="61" fillId="0" borderId="20" xfId="0" applyFont="1" applyBorder="1" applyAlignment="1">
      <alignment horizontal="left" vertical="top" wrapText="1" indent="1"/>
    </xf>
    <xf numFmtId="0" fontId="61" fillId="0" borderId="10" xfId="0" applyFont="1" applyBorder="1" applyAlignment="1">
      <alignment vertical="top"/>
    </xf>
    <xf numFmtId="3" fontId="61" fillId="0" borderId="0" xfId="0" applyNumberFormat="1" applyFont="1"/>
    <xf numFmtId="3" fontId="61" fillId="0" borderId="14" xfId="0" applyNumberFormat="1" applyFont="1" applyBorder="1" applyAlignment="1">
      <alignment horizontal="center" vertical="center"/>
    </xf>
    <xf numFmtId="165" fontId="61" fillId="0" borderId="14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top"/>
    </xf>
    <xf numFmtId="3" fontId="61" fillId="25" borderId="14" xfId="0" applyNumberFormat="1" applyFont="1" applyFill="1" applyBorder="1" applyAlignment="1">
      <alignment horizontal="center" vertical="center"/>
    </xf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center" vertical="top" wrapText="1"/>
    </xf>
    <xf numFmtId="3" fontId="61" fillId="0" borderId="17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2" fillId="0" borderId="20" xfId="0" applyFont="1" applyBorder="1" applyAlignment="1">
      <alignment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165" fontId="7" fillId="25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65" fontId="7" fillId="0" borderId="21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65" fontId="6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5" fontId="3" fillId="26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26" borderId="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6" fillId="0" borderId="48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0" xfId="0" applyFont="1" applyBorder="1" applyAlignment="1">
      <alignment vertical="top" wrapText="1"/>
    </xf>
    <xf numFmtId="165" fontId="15" fillId="0" borderId="21" xfId="0" applyNumberFormat="1" applyFont="1" applyBorder="1" applyAlignment="1">
      <alignment horizontal="center" vertical="top" wrapText="1"/>
    </xf>
    <xf numFmtId="165" fontId="15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9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165" fontId="7" fillId="0" borderId="16" xfId="0" applyNumberFormat="1" applyFont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 readingOrder="1"/>
    </xf>
    <xf numFmtId="0" fontId="51" fillId="0" borderId="17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35" xfId="0" applyFont="1" applyBorder="1"/>
    <xf numFmtId="0" fontId="15" fillId="0" borderId="36" xfId="0" applyFont="1" applyBorder="1" applyAlignment="1">
      <alignment horizontal="center" vertical="top" wrapText="1"/>
    </xf>
    <xf numFmtId="0" fontId="15" fillId="0" borderId="4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7" fillId="25" borderId="16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top" wrapText="1"/>
    </xf>
    <xf numFmtId="0" fontId="51" fillId="0" borderId="42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62" fillId="0" borderId="48" xfId="0" applyFont="1" applyBorder="1" applyAlignment="1">
      <alignment horizontal="center" vertical="top" wrapText="1"/>
    </xf>
    <xf numFmtId="0" fontId="62" fillId="0" borderId="49" xfId="0" applyFont="1" applyBorder="1" applyAlignment="1">
      <alignment horizontal="center" vertical="top" wrapText="1"/>
    </xf>
    <xf numFmtId="0" fontId="62" fillId="0" borderId="41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164" fontId="61" fillId="0" borderId="14" xfId="0" applyNumberFormat="1" applyFont="1" applyBorder="1" applyAlignment="1">
      <alignment horizontal="center" vertical="center" wrapText="1"/>
    </xf>
    <xf numFmtId="3" fontId="61" fillId="0" borderId="14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17" fillId="0" borderId="0" xfId="0" applyFont="1" applyAlignment="1"/>
    <xf numFmtId="0" fontId="7" fillId="0" borderId="0" xfId="0" applyFont="1" applyAlignment="1">
      <alignment horizontal="left" vertical="top" wrapText="1" readingOrder="1"/>
    </xf>
    <xf numFmtId="0" fontId="12" fillId="0" borderId="0" xfId="0" applyFont="1" applyAlignment="1">
      <alignment horizontal="left" vertical="top" wrapText="1" readingOrder="1"/>
    </xf>
    <xf numFmtId="49" fontId="7" fillId="0" borderId="0" xfId="0" applyNumberFormat="1" applyFont="1" applyAlignment="1">
      <alignment horizontal="left" vertical="top" wrapText="1" readingOrder="1"/>
    </xf>
    <xf numFmtId="0" fontId="12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17" fillId="0" borderId="0" xfId="0" applyFont="1" applyBorder="1" applyAlignment="1"/>
    <xf numFmtId="0" fontId="12" fillId="0" borderId="19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5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1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62" fillId="0" borderId="0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top" wrapText="1"/>
    </xf>
    <xf numFmtId="49" fontId="17" fillId="0" borderId="0" xfId="0" applyNumberFormat="1" applyFont="1" applyAlignment="1">
      <alignment vertical="top" wrapText="1"/>
    </xf>
    <xf numFmtId="0" fontId="17" fillId="0" borderId="0" xfId="0" applyFont="1" applyAlignment="1">
      <alignment horizontal="center"/>
    </xf>
    <xf numFmtId="0" fontId="7" fillId="0" borderId="4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right"/>
    </xf>
    <xf numFmtId="0" fontId="17" fillId="0" borderId="28" xfId="0" applyFont="1" applyBorder="1" applyAlignment="1">
      <alignment horizontal="right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7" fillId="0" borderId="28" xfId="0" applyFont="1" applyBorder="1"/>
    <xf numFmtId="0" fontId="7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right" indent="3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1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7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4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47" fillId="0" borderId="0" xfId="0" applyFont="1" applyAlignment="1">
      <alignment horizontal="justify" wrapText="1"/>
    </xf>
    <xf numFmtId="0" fontId="52" fillId="0" borderId="0" xfId="0" applyFont="1" applyAlignment="1">
      <alignment horizontal="justify" wrapText="1"/>
    </xf>
    <xf numFmtId="0" fontId="6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2" fillId="0" borderId="28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62;&#1099;&#1075;&#1072;&#1085;&#1082;&#1086;&#1074;&#1086;&#1081;_&#1092;&#1086;&#1088;&#1084;&#1072;%20&#1055;&#1072;&#1089;&#1087;&#1086;&#1088;&#1090;&#1072;_&#1057;&#1054;&#1053;&#105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6"/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  <sheetName val="Лист1"/>
      <sheetName val="Лист2"/>
      <sheetName val="Лист3"/>
      <sheetName val="Лист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N24"/>
  <sheetViews>
    <sheetView view="pageBreakPreview" zoomScaleNormal="100" workbookViewId="0">
      <selection activeCell="A25" sqref="A25"/>
    </sheetView>
  </sheetViews>
  <sheetFormatPr defaultRowHeight="12.75" x14ac:dyDescent="0.2"/>
  <sheetData>
    <row r="2" spans="1:14" ht="13.15" customHeight="1" x14ac:dyDescent="0.2">
      <c r="A2" s="435" t="s">
        <v>1011</v>
      </c>
      <c r="B2" s="436"/>
      <c r="C2" s="436"/>
      <c r="D2" s="436"/>
      <c r="E2" s="436"/>
      <c r="F2" s="436"/>
      <c r="G2" s="436"/>
      <c r="H2" s="436"/>
      <c r="I2" s="436"/>
      <c r="J2" s="436"/>
      <c r="K2" s="437"/>
      <c r="L2" s="437"/>
      <c r="M2" s="437"/>
      <c r="N2" s="437"/>
    </row>
    <row r="3" spans="1:14" x14ac:dyDescent="0.2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7"/>
      <c r="L3" s="437"/>
      <c r="M3" s="437"/>
      <c r="N3" s="437"/>
    </row>
    <row r="4" spans="1:14" x14ac:dyDescent="0.2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7"/>
      <c r="L4" s="437"/>
      <c r="M4" s="437"/>
      <c r="N4" s="437"/>
    </row>
    <row r="5" spans="1:14" x14ac:dyDescent="0.2">
      <c r="A5" s="436"/>
      <c r="B5" s="436"/>
      <c r="C5" s="436"/>
      <c r="D5" s="436"/>
      <c r="E5" s="436"/>
      <c r="F5" s="436"/>
      <c r="G5" s="436"/>
      <c r="H5" s="436"/>
      <c r="I5" s="436"/>
      <c r="J5" s="436"/>
      <c r="K5" s="437"/>
      <c r="L5" s="437"/>
      <c r="M5" s="437"/>
      <c r="N5" s="437"/>
    </row>
    <row r="6" spans="1:14" x14ac:dyDescent="0.2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7"/>
      <c r="L6" s="437"/>
      <c r="M6" s="437"/>
      <c r="N6" s="437"/>
    </row>
    <row r="7" spans="1:14" x14ac:dyDescent="0.2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7"/>
      <c r="L7" s="437"/>
      <c r="M7" s="437"/>
      <c r="N7" s="437"/>
    </row>
    <row r="8" spans="1:14" x14ac:dyDescent="0.2">
      <c r="A8" s="436"/>
      <c r="B8" s="436"/>
      <c r="C8" s="436"/>
      <c r="D8" s="436"/>
      <c r="E8" s="436"/>
      <c r="F8" s="436"/>
      <c r="G8" s="436"/>
      <c r="H8" s="436"/>
      <c r="I8" s="436"/>
      <c r="J8" s="436"/>
      <c r="K8" s="437"/>
      <c r="L8" s="437"/>
      <c r="M8" s="437"/>
      <c r="N8" s="437"/>
    </row>
    <row r="9" spans="1:14" x14ac:dyDescent="0.2">
      <c r="A9" s="436"/>
      <c r="B9" s="436"/>
      <c r="C9" s="436"/>
      <c r="D9" s="436"/>
      <c r="E9" s="436"/>
      <c r="F9" s="436"/>
      <c r="G9" s="436"/>
      <c r="H9" s="436"/>
      <c r="I9" s="436"/>
      <c r="J9" s="436"/>
      <c r="K9" s="437"/>
      <c r="L9" s="437"/>
      <c r="M9" s="437"/>
      <c r="N9" s="437"/>
    </row>
    <row r="10" spans="1:14" x14ac:dyDescent="0.2">
      <c r="A10" s="436"/>
      <c r="B10" s="436"/>
      <c r="C10" s="436"/>
      <c r="D10" s="436"/>
      <c r="E10" s="436"/>
      <c r="F10" s="436"/>
      <c r="G10" s="436"/>
      <c r="H10" s="436"/>
      <c r="I10" s="436"/>
      <c r="J10" s="436"/>
      <c r="K10" s="437"/>
      <c r="L10" s="437"/>
      <c r="M10" s="437"/>
      <c r="N10" s="437"/>
    </row>
    <row r="11" spans="1:14" x14ac:dyDescent="0.2">
      <c r="A11" s="436"/>
      <c r="B11" s="436"/>
      <c r="C11" s="436"/>
      <c r="D11" s="436"/>
      <c r="E11" s="436"/>
      <c r="F11" s="436"/>
      <c r="G11" s="436"/>
      <c r="H11" s="436"/>
      <c r="I11" s="436"/>
      <c r="J11" s="436"/>
      <c r="K11" s="437"/>
      <c r="L11" s="437"/>
      <c r="M11" s="437"/>
      <c r="N11" s="437"/>
    </row>
    <row r="12" spans="1:14" x14ac:dyDescent="0.2">
      <c r="A12" s="436"/>
      <c r="B12" s="436"/>
      <c r="C12" s="436"/>
      <c r="D12" s="436"/>
      <c r="E12" s="436"/>
      <c r="F12" s="436"/>
      <c r="G12" s="436"/>
      <c r="H12" s="436"/>
      <c r="I12" s="436"/>
      <c r="J12" s="436"/>
      <c r="K12" s="437"/>
      <c r="L12" s="437"/>
      <c r="M12" s="437"/>
      <c r="N12" s="437"/>
    </row>
    <row r="13" spans="1:14" x14ac:dyDescent="0.2">
      <c r="A13" s="436"/>
      <c r="B13" s="436"/>
      <c r="C13" s="436"/>
      <c r="D13" s="436"/>
      <c r="E13" s="436"/>
      <c r="F13" s="436"/>
      <c r="G13" s="436"/>
      <c r="H13" s="436"/>
      <c r="I13" s="436"/>
      <c r="J13" s="436"/>
      <c r="K13" s="437"/>
      <c r="L13" s="437"/>
      <c r="M13" s="437"/>
      <c r="N13" s="437"/>
    </row>
    <row r="14" spans="1:14" x14ac:dyDescent="0.2">
      <c r="A14" s="436"/>
      <c r="B14" s="436"/>
      <c r="C14" s="436"/>
      <c r="D14" s="436"/>
      <c r="E14" s="436"/>
      <c r="F14" s="436"/>
      <c r="G14" s="436"/>
      <c r="H14" s="436"/>
      <c r="I14" s="436"/>
      <c r="J14" s="436"/>
      <c r="K14" s="437"/>
      <c r="L14" s="437"/>
      <c r="M14" s="437"/>
      <c r="N14" s="437"/>
    </row>
    <row r="15" spans="1:14" x14ac:dyDescent="0.2">
      <c r="A15" s="436"/>
      <c r="B15" s="436"/>
      <c r="C15" s="436"/>
      <c r="D15" s="436"/>
      <c r="E15" s="436"/>
      <c r="F15" s="436"/>
      <c r="G15" s="436"/>
      <c r="H15" s="436"/>
      <c r="I15" s="436"/>
      <c r="J15" s="436"/>
      <c r="K15" s="437"/>
      <c r="L15" s="437"/>
      <c r="M15" s="437"/>
      <c r="N15" s="437"/>
    </row>
    <row r="16" spans="1:14" x14ac:dyDescent="0.2">
      <c r="A16" s="436"/>
      <c r="B16" s="436"/>
      <c r="C16" s="436"/>
      <c r="D16" s="436"/>
      <c r="E16" s="436"/>
      <c r="F16" s="436"/>
      <c r="G16" s="436"/>
      <c r="H16" s="436"/>
      <c r="I16" s="436"/>
      <c r="J16" s="436"/>
      <c r="K16" s="437"/>
      <c r="L16" s="437"/>
      <c r="M16" s="437"/>
      <c r="N16" s="437"/>
    </row>
    <row r="17" spans="1:14" x14ac:dyDescent="0.2">
      <c r="A17" s="436"/>
      <c r="B17" s="436"/>
      <c r="C17" s="436"/>
      <c r="D17" s="436"/>
      <c r="E17" s="436"/>
      <c r="F17" s="436"/>
      <c r="G17" s="436"/>
      <c r="H17" s="436"/>
      <c r="I17" s="436"/>
      <c r="J17" s="436"/>
      <c r="K17" s="437"/>
      <c r="L17" s="437"/>
      <c r="M17" s="437"/>
      <c r="N17" s="437"/>
    </row>
    <row r="18" spans="1:14" x14ac:dyDescent="0.2">
      <c r="A18" s="436"/>
      <c r="B18" s="436"/>
      <c r="C18" s="436"/>
      <c r="D18" s="436"/>
      <c r="E18" s="436"/>
      <c r="F18" s="436"/>
      <c r="G18" s="436"/>
      <c r="H18" s="436"/>
      <c r="I18" s="436"/>
      <c r="J18" s="436"/>
      <c r="K18" s="437"/>
      <c r="L18" s="437"/>
      <c r="M18" s="437"/>
      <c r="N18" s="437"/>
    </row>
    <row r="19" spans="1:14" x14ac:dyDescent="0.2">
      <c r="A19" s="436"/>
      <c r="B19" s="436"/>
      <c r="C19" s="436"/>
      <c r="D19" s="436"/>
      <c r="E19" s="436"/>
      <c r="F19" s="436"/>
      <c r="G19" s="436"/>
      <c r="H19" s="436"/>
      <c r="I19" s="436"/>
      <c r="J19" s="436"/>
      <c r="K19" s="437"/>
      <c r="L19" s="437"/>
      <c r="M19" s="437"/>
      <c r="N19" s="437"/>
    </row>
    <row r="20" spans="1:14" x14ac:dyDescent="0.2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</row>
    <row r="21" spans="1:14" x14ac:dyDescent="0.2">
      <c r="A21" s="437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</row>
    <row r="22" spans="1:14" x14ac:dyDescent="0.2">
      <c r="A22" s="437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</row>
    <row r="23" spans="1:14" x14ac:dyDescent="0.2">
      <c r="A23" s="437"/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</row>
    <row r="24" spans="1:14" x14ac:dyDescent="0.2">
      <c r="A24" s="437"/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</row>
  </sheetData>
  <mergeCells count="1">
    <mergeCell ref="A2:N24"/>
  </mergeCells>
  <phoneticPr fontId="9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K85"/>
  <sheetViews>
    <sheetView view="pageBreakPreview" zoomScale="70" zoomScaleNormal="75" zoomScaleSheetLayoutView="70" workbookViewId="0">
      <pane ySplit="5" topLeftCell="A6" activePane="bottomLeft" state="frozen"/>
      <selection activeCell="B7" sqref="B7:J7"/>
      <selection pane="bottomLeft" activeCell="A23" sqref="A23"/>
    </sheetView>
  </sheetViews>
  <sheetFormatPr defaultColWidth="8.85546875" defaultRowHeight="15.75" x14ac:dyDescent="0.25"/>
  <cols>
    <col min="1" max="1" width="96.7109375" style="290" customWidth="1"/>
    <col min="2" max="2" width="13" style="290" customWidth="1"/>
    <col min="3" max="3" width="13.85546875" style="291" bestFit="1" customWidth="1"/>
    <col min="4" max="4" width="35.140625" style="290" customWidth="1"/>
    <col min="5" max="5" width="10" style="290" customWidth="1"/>
    <col min="6" max="16384" width="8.85546875" style="290"/>
  </cols>
  <sheetData>
    <row r="1" spans="1:4" s="308" customFormat="1" ht="15.6" customHeight="1" x14ac:dyDescent="0.25">
      <c r="A1" s="489" t="s">
        <v>211</v>
      </c>
      <c r="B1" s="490"/>
      <c r="C1" s="490"/>
    </row>
    <row r="2" spans="1:4" s="308" customFormat="1" ht="22.9" customHeight="1" thickBot="1" x14ac:dyDescent="0.3">
      <c r="A2" s="491" t="s">
        <v>29</v>
      </c>
      <c r="B2" s="491"/>
      <c r="C2" s="491"/>
    </row>
    <row r="3" spans="1:4" s="308" customFormat="1" ht="19.149999999999999" customHeight="1" x14ac:dyDescent="0.25">
      <c r="A3" s="492" t="s">
        <v>28</v>
      </c>
      <c r="B3" s="494" t="s">
        <v>519</v>
      </c>
      <c r="C3" s="309" t="s">
        <v>487</v>
      </c>
    </row>
    <row r="4" spans="1:4" s="308" customFormat="1" ht="16.5" thickBot="1" x14ac:dyDescent="0.3">
      <c r="A4" s="493"/>
      <c r="B4" s="495"/>
      <c r="C4" s="310">
        <v>2016</v>
      </c>
    </row>
    <row r="5" spans="1:4" s="308" customFormat="1" x14ac:dyDescent="0.25">
      <c r="A5" s="416">
        <v>1</v>
      </c>
      <c r="B5" s="417">
        <v>2</v>
      </c>
      <c r="C5" s="418">
        <v>3</v>
      </c>
    </row>
    <row r="6" spans="1:4" s="308" customFormat="1" ht="30" x14ac:dyDescent="0.25">
      <c r="A6" s="419" t="s">
        <v>1065</v>
      </c>
      <c r="B6" s="420" t="s">
        <v>25</v>
      </c>
      <c r="C6" s="422">
        <v>1658820</v>
      </c>
    </row>
    <row r="7" spans="1:4" s="308" customFormat="1" ht="30" x14ac:dyDescent="0.25">
      <c r="A7" s="419" t="s">
        <v>1066</v>
      </c>
      <c r="B7" s="420" t="s">
        <v>1067</v>
      </c>
      <c r="C7" s="421">
        <v>74.601687647201402</v>
      </c>
    </row>
    <row r="8" spans="1:4" s="308" customFormat="1" ht="31.5" x14ac:dyDescent="0.25">
      <c r="A8" s="311" t="s">
        <v>249</v>
      </c>
      <c r="B8" s="312" t="s">
        <v>25</v>
      </c>
      <c r="C8" s="313">
        <v>1391758</v>
      </c>
      <c r="D8" s="314"/>
    </row>
    <row r="9" spans="1:4" s="308" customFormat="1" ht="38.25" x14ac:dyDescent="0.25">
      <c r="A9" s="315" t="s">
        <v>248</v>
      </c>
      <c r="B9" s="316" t="s">
        <v>975</v>
      </c>
      <c r="C9" s="317">
        <v>63.2</v>
      </c>
    </row>
    <row r="10" spans="1:4" s="308" customFormat="1" x14ac:dyDescent="0.25">
      <c r="A10" s="318" t="s">
        <v>531</v>
      </c>
      <c r="B10" s="319"/>
      <c r="C10" s="320"/>
    </row>
    <row r="11" spans="1:4" s="308" customFormat="1" x14ac:dyDescent="0.25">
      <c r="A11" s="315" t="s">
        <v>235</v>
      </c>
      <c r="B11" s="319" t="s">
        <v>25</v>
      </c>
      <c r="C11" s="320">
        <v>1326.2</v>
      </c>
    </row>
    <row r="12" spans="1:4" s="308" customFormat="1" x14ac:dyDescent="0.25">
      <c r="A12" s="315" t="s">
        <v>236</v>
      </c>
      <c r="B12" s="319" t="s">
        <v>25</v>
      </c>
      <c r="C12" s="317">
        <v>65.5</v>
      </c>
    </row>
    <row r="13" spans="1:4" s="308" customFormat="1" x14ac:dyDescent="0.25">
      <c r="A13" s="315" t="s">
        <v>250</v>
      </c>
      <c r="B13" s="319" t="s">
        <v>25</v>
      </c>
      <c r="C13" s="317">
        <v>0</v>
      </c>
    </row>
    <row r="14" spans="1:4" s="308" customFormat="1" x14ac:dyDescent="0.25">
      <c r="A14" s="321" t="s">
        <v>251</v>
      </c>
      <c r="B14" s="319" t="s">
        <v>25</v>
      </c>
      <c r="C14" s="317">
        <v>0</v>
      </c>
    </row>
    <row r="15" spans="1:4" s="308" customFormat="1" x14ac:dyDescent="0.25">
      <c r="A15" s="321" t="s">
        <v>532</v>
      </c>
      <c r="B15" s="319" t="s">
        <v>25</v>
      </c>
      <c r="C15" s="317">
        <v>0</v>
      </c>
    </row>
    <row r="16" spans="1:4" s="308" customFormat="1" x14ac:dyDescent="0.25">
      <c r="A16" s="315" t="s">
        <v>252</v>
      </c>
      <c r="B16" s="319" t="s">
        <v>25</v>
      </c>
      <c r="C16" s="317">
        <v>59.9</v>
      </c>
    </row>
    <row r="17" spans="1:11" s="308" customFormat="1" x14ac:dyDescent="0.25">
      <c r="A17" s="315" t="s">
        <v>253</v>
      </c>
      <c r="B17" s="319" t="s">
        <v>25</v>
      </c>
      <c r="C17" s="320">
        <v>8</v>
      </c>
    </row>
    <row r="18" spans="1:11" s="308" customFormat="1" x14ac:dyDescent="0.25">
      <c r="A18" s="315" t="s">
        <v>254</v>
      </c>
      <c r="B18" s="319" t="s">
        <v>25</v>
      </c>
      <c r="C18" s="320">
        <v>19.7</v>
      </c>
    </row>
    <row r="19" spans="1:11" s="308" customFormat="1" x14ac:dyDescent="0.25">
      <c r="A19" s="315" t="s">
        <v>255</v>
      </c>
      <c r="B19" s="319" t="s">
        <v>25</v>
      </c>
      <c r="C19" s="320">
        <v>32.200000000000003</v>
      </c>
    </row>
    <row r="20" spans="1:11" s="308" customFormat="1" x14ac:dyDescent="0.25">
      <c r="A20" s="315" t="s">
        <v>256</v>
      </c>
      <c r="B20" s="319" t="s">
        <v>25</v>
      </c>
      <c r="C20" s="320">
        <v>0</v>
      </c>
      <c r="K20" s="308" t="s">
        <v>642</v>
      </c>
    </row>
    <row r="21" spans="1:11" s="308" customFormat="1" ht="15.75" customHeight="1" x14ac:dyDescent="0.25">
      <c r="A21" s="315" t="s">
        <v>931</v>
      </c>
      <c r="B21" s="319" t="s">
        <v>25</v>
      </c>
      <c r="C21" s="320">
        <v>0</v>
      </c>
    </row>
    <row r="22" spans="1:11" s="308" customFormat="1" x14ac:dyDescent="0.25">
      <c r="A22" s="315" t="s">
        <v>257</v>
      </c>
      <c r="B22" s="319" t="s">
        <v>25</v>
      </c>
      <c r="C22" s="320">
        <v>5.6</v>
      </c>
    </row>
    <row r="23" spans="1:11" s="308" customFormat="1" ht="33" customHeight="1" x14ac:dyDescent="0.25">
      <c r="A23" s="318" t="s">
        <v>533</v>
      </c>
      <c r="B23" s="322"/>
      <c r="C23" s="320"/>
    </row>
    <row r="24" spans="1:11" s="308" customFormat="1" x14ac:dyDescent="0.25">
      <c r="A24" s="315" t="s">
        <v>534</v>
      </c>
      <c r="B24" s="319" t="s">
        <v>25</v>
      </c>
      <c r="C24" s="320">
        <v>0</v>
      </c>
      <c r="D24" s="323"/>
      <c r="F24" s="314"/>
    </row>
    <row r="25" spans="1:11" s="308" customFormat="1" x14ac:dyDescent="0.25">
      <c r="A25" s="315" t="s">
        <v>237</v>
      </c>
      <c r="B25" s="319" t="s">
        <v>25</v>
      </c>
      <c r="C25" s="324">
        <v>319724</v>
      </c>
    </row>
    <row r="26" spans="1:11" s="308" customFormat="1" x14ac:dyDescent="0.25">
      <c r="A26" s="315" t="s">
        <v>238</v>
      </c>
      <c r="B26" s="319" t="s">
        <v>25</v>
      </c>
      <c r="C26" s="324">
        <v>904284</v>
      </c>
    </row>
    <row r="27" spans="1:11" s="308" customFormat="1" x14ac:dyDescent="0.25">
      <c r="A27" s="315" t="s">
        <v>535</v>
      </c>
      <c r="B27" s="319" t="s">
        <v>25</v>
      </c>
      <c r="C27" s="325">
        <v>18871</v>
      </c>
    </row>
    <row r="28" spans="1:11" s="308" customFormat="1" ht="31.5" x14ac:dyDescent="0.25">
      <c r="A28" s="315" t="s">
        <v>536</v>
      </c>
      <c r="B28" s="326" t="s">
        <v>25</v>
      </c>
      <c r="C28" s="325" t="s">
        <v>606</v>
      </c>
    </row>
    <row r="29" spans="1:11" s="308" customFormat="1" ht="18.600000000000001" customHeight="1" x14ac:dyDescent="0.25">
      <c r="A29" s="315" t="s">
        <v>537</v>
      </c>
      <c r="B29" s="319" t="s">
        <v>25</v>
      </c>
      <c r="C29" s="324">
        <v>0</v>
      </c>
    </row>
    <row r="30" spans="1:11" s="308" customFormat="1" x14ac:dyDescent="0.25">
      <c r="A30" s="315" t="s">
        <v>538</v>
      </c>
      <c r="B30" s="319" t="s">
        <v>25</v>
      </c>
      <c r="C30" s="324">
        <v>5868</v>
      </c>
    </row>
    <row r="31" spans="1:11" s="308" customFormat="1" x14ac:dyDescent="0.25">
      <c r="A31" s="315" t="s">
        <v>539</v>
      </c>
      <c r="B31" s="319" t="s">
        <v>25</v>
      </c>
      <c r="C31" s="325">
        <v>11647</v>
      </c>
    </row>
    <row r="32" spans="1:11" s="308" customFormat="1" x14ac:dyDescent="0.25">
      <c r="A32" s="315" t="s">
        <v>540</v>
      </c>
      <c r="B32" s="319" t="s">
        <v>25</v>
      </c>
      <c r="C32" s="327">
        <v>432.1</v>
      </c>
    </row>
    <row r="33" spans="1:3" s="308" customFormat="1" x14ac:dyDescent="0.25">
      <c r="A33" s="315" t="s">
        <v>541</v>
      </c>
      <c r="B33" s="319" t="s">
        <v>25</v>
      </c>
      <c r="C33" s="325" t="s">
        <v>606</v>
      </c>
    </row>
    <row r="34" spans="1:3" s="308" customFormat="1" x14ac:dyDescent="0.25">
      <c r="A34" s="315" t="s">
        <v>542</v>
      </c>
      <c r="B34" s="319" t="s">
        <v>25</v>
      </c>
      <c r="C34" s="324">
        <v>0</v>
      </c>
    </row>
    <row r="35" spans="1:3" s="308" customFormat="1" x14ac:dyDescent="0.25">
      <c r="A35" s="315" t="s">
        <v>543</v>
      </c>
      <c r="B35" s="319" t="s">
        <v>25</v>
      </c>
      <c r="C35" s="324">
        <v>69833</v>
      </c>
    </row>
    <row r="36" spans="1:3" s="308" customFormat="1" x14ac:dyDescent="0.25">
      <c r="A36" s="315" t="s">
        <v>544</v>
      </c>
      <c r="B36" s="319" t="s">
        <v>25</v>
      </c>
      <c r="C36" s="324">
        <v>0</v>
      </c>
    </row>
    <row r="37" spans="1:3" s="308" customFormat="1" x14ac:dyDescent="0.25">
      <c r="A37" s="315" t="s">
        <v>545</v>
      </c>
      <c r="B37" s="319" t="s">
        <v>25</v>
      </c>
      <c r="C37" s="324">
        <v>0</v>
      </c>
    </row>
    <row r="38" spans="1:3" s="308" customFormat="1" x14ac:dyDescent="0.25">
      <c r="A38" s="315" t="s">
        <v>546</v>
      </c>
      <c r="B38" s="319" t="s">
        <v>25</v>
      </c>
      <c r="C38" s="324">
        <v>29159</v>
      </c>
    </row>
    <row r="39" spans="1:3" s="308" customFormat="1" x14ac:dyDescent="0.25">
      <c r="A39" s="315" t="s">
        <v>239</v>
      </c>
      <c r="B39" s="319" t="s">
        <v>25</v>
      </c>
      <c r="C39" s="324">
        <v>14495</v>
      </c>
    </row>
    <row r="40" spans="1:3" s="308" customFormat="1" x14ac:dyDescent="0.25">
      <c r="A40" s="315" t="s">
        <v>547</v>
      </c>
      <c r="B40" s="319" t="s">
        <v>25</v>
      </c>
      <c r="C40" s="324">
        <v>10526</v>
      </c>
    </row>
    <row r="41" spans="1:3" s="308" customFormat="1" x14ac:dyDescent="0.25">
      <c r="A41" s="315" t="s">
        <v>548</v>
      </c>
      <c r="B41" s="319" t="s">
        <v>25</v>
      </c>
      <c r="C41" s="324">
        <v>0</v>
      </c>
    </row>
    <row r="42" spans="1:3" s="308" customFormat="1" ht="19.5" customHeight="1" thickBot="1" x14ac:dyDescent="0.3">
      <c r="A42" s="328" t="s">
        <v>549</v>
      </c>
      <c r="B42" s="329" t="s">
        <v>25</v>
      </c>
      <c r="C42" s="330">
        <v>6859</v>
      </c>
    </row>
    <row r="43" spans="1:3" s="308" customFormat="1" ht="27.6" customHeight="1" x14ac:dyDescent="0.25">
      <c r="C43" s="331"/>
    </row>
    <row r="44" spans="1:3" s="308" customFormat="1" x14ac:dyDescent="0.25">
      <c r="C44" s="331"/>
    </row>
    <row r="45" spans="1:3" s="308" customFormat="1" x14ac:dyDescent="0.25">
      <c r="C45" s="331"/>
    </row>
    <row r="46" spans="1:3" s="308" customFormat="1" x14ac:dyDescent="0.25">
      <c r="C46" s="331"/>
    </row>
    <row r="47" spans="1:3" s="308" customFormat="1" x14ac:dyDescent="0.25">
      <c r="C47" s="331"/>
    </row>
    <row r="48" spans="1:3" s="308" customFormat="1" x14ac:dyDescent="0.25">
      <c r="C48" s="331"/>
    </row>
    <row r="49" spans="3:3" s="308" customFormat="1" x14ac:dyDescent="0.25">
      <c r="C49" s="331"/>
    </row>
    <row r="50" spans="3:3" s="308" customFormat="1" x14ac:dyDescent="0.25">
      <c r="C50" s="331"/>
    </row>
    <row r="51" spans="3:3" s="308" customFormat="1" ht="47.25" customHeight="1" x14ac:dyDescent="0.25">
      <c r="C51" s="331"/>
    </row>
    <row r="52" spans="3:3" s="308" customFormat="1" x14ac:dyDescent="0.25">
      <c r="C52" s="331"/>
    </row>
    <row r="53" spans="3:3" s="308" customFormat="1" x14ac:dyDescent="0.25">
      <c r="C53" s="331"/>
    </row>
    <row r="54" spans="3:3" s="308" customFormat="1" ht="45" customHeight="1" x14ac:dyDescent="0.25">
      <c r="C54" s="331"/>
    </row>
    <row r="55" spans="3:3" s="308" customFormat="1" x14ac:dyDescent="0.25">
      <c r="C55" s="331"/>
    </row>
    <row r="56" spans="3:3" s="308" customFormat="1" x14ac:dyDescent="0.25">
      <c r="C56" s="331"/>
    </row>
    <row r="57" spans="3:3" s="308" customFormat="1" x14ac:dyDescent="0.25">
      <c r="C57" s="331"/>
    </row>
    <row r="58" spans="3:3" s="308" customFormat="1" x14ac:dyDescent="0.25">
      <c r="C58" s="331"/>
    </row>
    <row r="59" spans="3:3" s="308" customFormat="1" x14ac:dyDescent="0.25">
      <c r="C59" s="331"/>
    </row>
    <row r="60" spans="3:3" s="308" customFormat="1" x14ac:dyDescent="0.25">
      <c r="C60" s="331"/>
    </row>
    <row r="61" spans="3:3" s="308" customFormat="1" x14ac:dyDescent="0.25">
      <c r="C61" s="331"/>
    </row>
    <row r="62" spans="3:3" s="308" customFormat="1" x14ac:dyDescent="0.25">
      <c r="C62" s="331"/>
    </row>
    <row r="63" spans="3:3" s="308" customFormat="1" x14ac:dyDescent="0.25">
      <c r="C63" s="331"/>
    </row>
    <row r="64" spans="3:3" s="308" customFormat="1" x14ac:dyDescent="0.25">
      <c r="C64" s="331"/>
    </row>
    <row r="65" spans="3:3" s="308" customFormat="1" x14ac:dyDescent="0.25">
      <c r="C65" s="331"/>
    </row>
    <row r="66" spans="3:3" s="308" customFormat="1" x14ac:dyDescent="0.25">
      <c r="C66" s="331"/>
    </row>
    <row r="67" spans="3:3" s="308" customFormat="1" x14ac:dyDescent="0.25">
      <c r="C67" s="331"/>
    </row>
    <row r="68" spans="3:3" s="308" customFormat="1" x14ac:dyDescent="0.25">
      <c r="C68" s="331"/>
    </row>
    <row r="69" spans="3:3" s="308" customFormat="1" x14ac:dyDescent="0.25">
      <c r="C69" s="331"/>
    </row>
    <row r="70" spans="3:3" s="308" customFormat="1" x14ac:dyDescent="0.25">
      <c r="C70" s="331"/>
    </row>
    <row r="71" spans="3:3" s="308" customFormat="1" x14ac:dyDescent="0.25">
      <c r="C71" s="331"/>
    </row>
    <row r="72" spans="3:3" s="308" customFormat="1" x14ac:dyDescent="0.25">
      <c r="C72" s="331"/>
    </row>
    <row r="73" spans="3:3" s="308" customFormat="1" x14ac:dyDescent="0.25">
      <c r="C73" s="331"/>
    </row>
    <row r="74" spans="3:3" s="308" customFormat="1" x14ac:dyDescent="0.25">
      <c r="C74" s="331"/>
    </row>
    <row r="75" spans="3:3" s="308" customFormat="1" ht="30" customHeight="1" x14ac:dyDescent="0.25">
      <c r="C75" s="331"/>
    </row>
    <row r="76" spans="3:3" s="308" customFormat="1" x14ac:dyDescent="0.25">
      <c r="C76" s="331"/>
    </row>
    <row r="77" spans="3:3" s="308" customFormat="1" x14ac:dyDescent="0.25">
      <c r="C77" s="331"/>
    </row>
    <row r="78" spans="3:3" s="308" customFormat="1" x14ac:dyDescent="0.25">
      <c r="C78" s="331"/>
    </row>
    <row r="79" spans="3:3" s="308" customFormat="1" x14ac:dyDescent="0.25">
      <c r="C79" s="331"/>
    </row>
    <row r="80" spans="3:3" s="308" customFormat="1" x14ac:dyDescent="0.25">
      <c r="C80" s="331"/>
    </row>
    <row r="81" spans="3:3" s="308" customFormat="1" x14ac:dyDescent="0.25">
      <c r="C81" s="331"/>
    </row>
    <row r="82" spans="3:3" s="308" customFormat="1" x14ac:dyDescent="0.25">
      <c r="C82" s="331"/>
    </row>
    <row r="83" spans="3:3" s="308" customFormat="1" x14ac:dyDescent="0.25">
      <c r="C83" s="331"/>
    </row>
    <row r="84" spans="3:3" s="308" customFormat="1" x14ac:dyDescent="0.25">
      <c r="C84" s="331"/>
    </row>
    <row r="85" spans="3:3" s="308" customFormat="1" x14ac:dyDescent="0.25">
      <c r="C85" s="331"/>
    </row>
  </sheetData>
  <mergeCells count="4">
    <mergeCell ref="A1:C1"/>
    <mergeCell ref="A2:C2"/>
    <mergeCell ref="A3:A4"/>
    <mergeCell ref="B3:B4"/>
  </mergeCells>
  <printOptions horizontalCentered="1"/>
  <pageMargins left="0.39370078740157483" right="0.39370078740157483" top="0.78740157480314965" bottom="0.39370078740157483" header="0" footer="0"/>
  <pageSetup paperSize="9" scale="75" orientation="portrait" r:id="rId1"/>
  <headerFooter alignWithMargins="0">
    <oddFooter>&amp;C&amp;P&amp;R&amp;A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F0"/>
  </sheetPr>
  <dimension ref="A2:F13"/>
  <sheetViews>
    <sheetView view="pageBreakPreview" zoomScaleNormal="100" workbookViewId="0">
      <pane ySplit="5" topLeftCell="A6" activePane="bottomLeft" state="frozen"/>
      <selection activeCell="B7" sqref="B7:J7"/>
      <selection pane="bottomLeft" activeCell="A8" sqref="A8"/>
    </sheetView>
  </sheetViews>
  <sheetFormatPr defaultRowHeight="15" x14ac:dyDescent="0.2"/>
  <cols>
    <col min="1" max="1" width="87.5703125" style="34" customWidth="1"/>
    <col min="2" max="2" width="26.5703125" style="34" customWidth="1"/>
    <col min="3" max="3" width="23.5703125" style="34" customWidth="1"/>
    <col min="4" max="4" width="0.140625" style="34" customWidth="1"/>
    <col min="5" max="5" width="15.140625" style="34" hidden="1" customWidth="1"/>
    <col min="6" max="6" width="20.7109375" style="34" hidden="1" customWidth="1"/>
    <col min="7" max="7" width="11.5703125" style="34" customWidth="1"/>
    <col min="8" max="8" width="17.140625" style="34" customWidth="1"/>
    <col min="9" max="9" width="13.42578125" style="34" customWidth="1"/>
    <col min="10" max="10" width="13" style="34" customWidth="1"/>
    <col min="11" max="11" width="6.85546875" style="34" customWidth="1"/>
    <col min="12" max="12" width="17.28515625" style="34" customWidth="1"/>
    <col min="13" max="13" width="16.7109375" style="34" customWidth="1"/>
    <col min="14" max="16384" width="9.140625" style="34"/>
  </cols>
  <sheetData>
    <row r="2" spans="1:3" ht="25.15" customHeight="1" thickBot="1" x14ac:dyDescent="0.25">
      <c r="A2" s="471" t="s">
        <v>240</v>
      </c>
      <c r="B2" s="496"/>
      <c r="C2" s="496"/>
    </row>
    <row r="3" spans="1:3" ht="15.75" x14ac:dyDescent="0.2">
      <c r="A3" s="448" t="s">
        <v>28</v>
      </c>
      <c r="B3" s="498" t="s">
        <v>519</v>
      </c>
      <c r="C3" s="99" t="s">
        <v>487</v>
      </c>
    </row>
    <row r="4" spans="1:3" ht="15.75" x14ac:dyDescent="0.2">
      <c r="A4" s="497"/>
      <c r="B4" s="499"/>
      <c r="C4" s="255">
        <v>2016</v>
      </c>
    </row>
    <row r="5" spans="1:3" ht="16.5" thickBot="1" x14ac:dyDescent="0.25">
      <c r="A5" s="108">
        <v>1</v>
      </c>
      <c r="B5" s="109">
        <v>2</v>
      </c>
      <c r="C5" s="209">
        <v>3</v>
      </c>
    </row>
    <row r="6" spans="1:3" ht="15.75" x14ac:dyDescent="0.2">
      <c r="A6" s="27" t="s">
        <v>258</v>
      </c>
      <c r="B6" s="94" t="s">
        <v>30</v>
      </c>
      <c r="C6" s="206">
        <v>4</v>
      </c>
    </row>
    <row r="7" spans="1:3" ht="31.5" x14ac:dyDescent="0.2">
      <c r="A7" s="27" t="s">
        <v>550</v>
      </c>
      <c r="B7" s="98" t="s">
        <v>25</v>
      </c>
      <c r="C7" s="257">
        <v>31032</v>
      </c>
    </row>
    <row r="8" spans="1:3" ht="32.25" thickBot="1" x14ac:dyDescent="0.25">
      <c r="A8" s="149" t="s">
        <v>551</v>
      </c>
      <c r="B8" s="109" t="s">
        <v>552</v>
      </c>
      <c r="C8" s="209">
        <v>35.4</v>
      </c>
    </row>
    <row r="10" spans="1:3" ht="15.75" x14ac:dyDescent="0.2">
      <c r="A10" s="96"/>
    </row>
    <row r="12" spans="1:3" x14ac:dyDescent="0.2">
      <c r="A12" s="500"/>
    </row>
    <row r="13" spans="1:3" x14ac:dyDescent="0.2">
      <c r="A13" s="500"/>
    </row>
  </sheetData>
  <mergeCells count="4">
    <mergeCell ref="A2:C2"/>
    <mergeCell ref="A3:A4"/>
    <mergeCell ref="B3:B4"/>
    <mergeCell ref="A12:A13"/>
  </mergeCells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F0"/>
    <pageSetUpPr fitToPage="1"/>
  </sheetPr>
  <dimension ref="A1:K31"/>
  <sheetViews>
    <sheetView view="pageBreakPreview" zoomScale="70" zoomScaleNormal="100" zoomScaleSheetLayoutView="70" workbookViewId="0">
      <selection activeCell="H7" sqref="H7"/>
    </sheetView>
  </sheetViews>
  <sheetFormatPr defaultColWidth="8.85546875" defaultRowHeight="15" x14ac:dyDescent="0.2"/>
  <cols>
    <col min="1" max="1" width="4.85546875" style="34" customWidth="1"/>
    <col min="2" max="2" width="25.140625" style="34" customWidth="1"/>
    <col min="3" max="3" width="24.7109375" style="34" customWidth="1"/>
    <col min="4" max="4" width="31.28515625" style="34" customWidth="1"/>
    <col min="5" max="5" width="12.28515625" style="34" customWidth="1"/>
    <col min="6" max="6" width="12.140625" style="34" customWidth="1"/>
    <col min="7" max="7" width="12.28515625" style="34" customWidth="1"/>
    <col min="8" max="8" width="12.7109375" style="34" customWidth="1"/>
    <col min="9" max="9" width="22.85546875" style="34" customWidth="1"/>
    <col min="10" max="10" width="15.85546875" style="34" customWidth="1"/>
    <col min="11" max="16384" width="8.85546875" style="34"/>
  </cols>
  <sheetData>
    <row r="1" spans="1:11" ht="16.5" x14ac:dyDescent="0.25">
      <c r="A1" s="483" t="s">
        <v>265</v>
      </c>
      <c r="B1" s="483"/>
      <c r="C1" s="483"/>
      <c r="D1" s="483"/>
      <c r="E1" s="483"/>
      <c r="F1" s="483"/>
      <c r="G1" s="483"/>
      <c r="H1" s="483"/>
      <c r="I1" s="483"/>
      <c r="J1" s="483"/>
      <c r="K1" s="40"/>
    </row>
    <row r="2" spans="1:11" ht="41.25" customHeight="1" thickBot="1" x14ac:dyDescent="0.25">
      <c r="A2" s="502" t="s">
        <v>553</v>
      </c>
      <c r="B2" s="502"/>
      <c r="C2" s="502"/>
      <c r="D2" s="502"/>
      <c r="E2" s="502"/>
      <c r="F2" s="502"/>
      <c r="G2" s="502"/>
      <c r="H2" s="502"/>
      <c r="I2" s="502"/>
      <c r="J2" s="502"/>
    </row>
    <row r="3" spans="1:11" s="44" customFormat="1" ht="79.5" thickBot="1" x14ac:dyDescent="0.25">
      <c r="A3" s="259" t="s">
        <v>242</v>
      </c>
      <c r="B3" s="260" t="s">
        <v>259</v>
      </c>
      <c r="C3" s="260" t="s">
        <v>32</v>
      </c>
      <c r="D3" s="260" t="s">
        <v>260</v>
      </c>
      <c r="E3" s="260" t="s">
        <v>261</v>
      </c>
      <c r="F3" s="260" t="s">
        <v>262</v>
      </c>
      <c r="G3" s="260" t="s">
        <v>263</v>
      </c>
      <c r="H3" s="260" t="s">
        <v>33</v>
      </c>
      <c r="I3" s="260" t="s">
        <v>34</v>
      </c>
      <c r="J3" s="261" t="s">
        <v>264</v>
      </c>
    </row>
    <row r="4" spans="1:11" s="44" customFormat="1" ht="45" customHeight="1" x14ac:dyDescent="0.2">
      <c r="A4" s="262">
        <v>1</v>
      </c>
      <c r="B4" s="258" t="s">
        <v>781</v>
      </c>
      <c r="C4" s="56" t="s">
        <v>780</v>
      </c>
      <c r="D4" s="258" t="s">
        <v>783</v>
      </c>
      <c r="E4" s="258" t="s">
        <v>784</v>
      </c>
      <c r="F4" s="258" t="s">
        <v>782</v>
      </c>
      <c r="G4" s="56" t="s">
        <v>606</v>
      </c>
      <c r="H4" s="258" t="s">
        <v>785</v>
      </c>
      <c r="I4" s="56" t="s">
        <v>793</v>
      </c>
      <c r="J4" s="263">
        <v>15</v>
      </c>
    </row>
    <row r="5" spans="1:11" s="44" customFormat="1" ht="101.25" customHeight="1" x14ac:dyDescent="0.2">
      <c r="A5" s="264">
        <v>2</v>
      </c>
      <c r="B5" s="83" t="s">
        <v>786</v>
      </c>
      <c r="C5" s="60" t="s">
        <v>787</v>
      </c>
      <c r="D5" s="301" t="s">
        <v>788</v>
      </c>
      <c r="E5" s="83" t="s">
        <v>789</v>
      </c>
      <c r="F5" s="83" t="s">
        <v>782</v>
      </c>
      <c r="G5" s="83">
        <v>780</v>
      </c>
      <c r="H5" s="83" t="s">
        <v>790</v>
      </c>
      <c r="I5" s="60" t="s">
        <v>795</v>
      </c>
      <c r="J5" s="265" t="s">
        <v>794</v>
      </c>
    </row>
    <row r="6" spans="1:11" s="44" customFormat="1" ht="38.25" x14ac:dyDescent="0.2">
      <c r="A6" s="262">
        <v>3</v>
      </c>
      <c r="B6" s="83" t="s">
        <v>1061</v>
      </c>
      <c r="C6" s="60" t="s">
        <v>1062</v>
      </c>
      <c r="D6" s="301" t="s">
        <v>1063</v>
      </c>
      <c r="E6" s="83" t="s">
        <v>791</v>
      </c>
      <c r="F6" s="83" t="s">
        <v>782</v>
      </c>
      <c r="G6" s="83">
        <v>90</v>
      </c>
      <c r="H6" s="85">
        <v>0.99</v>
      </c>
      <c r="I6" s="60" t="s">
        <v>1064</v>
      </c>
      <c r="J6" s="265">
        <v>10</v>
      </c>
    </row>
    <row r="7" spans="1:11" s="44" customFormat="1" ht="39" customHeight="1" x14ac:dyDescent="0.2">
      <c r="A7" s="264">
        <v>4</v>
      </c>
      <c r="B7" s="83" t="s">
        <v>796</v>
      </c>
      <c r="C7" s="83" t="s">
        <v>797</v>
      </c>
      <c r="D7" s="83" t="s">
        <v>798</v>
      </c>
      <c r="E7" s="83" t="s">
        <v>799</v>
      </c>
      <c r="F7" s="83" t="s">
        <v>792</v>
      </c>
      <c r="G7" s="84">
        <v>8</v>
      </c>
      <c r="H7" s="85">
        <v>0.99</v>
      </c>
      <c r="I7" s="60" t="s">
        <v>800</v>
      </c>
      <c r="J7" s="266">
        <v>6</v>
      </c>
    </row>
    <row r="8" spans="1:11" s="44" customFormat="1" ht="40.5" customHeight="1" x14ac:dyDescent="0.2">
      <c r="A8" s="262">
        <v>5</v>
      </c>
      <c r="B8" s="83" t="s">
        <v>801</v>
      </c>
      <c r="C8" s="83" t="s">
        <v>802</v>
      </c>
      <c r="D8" s="83" t="s">
        <v>803</v>
      </c>
      <c r="E8" s="83" t="s">
        <v>804</v>
      </c>
      <c r="F8" s="83" t="s">
        <v>792</v>
      </c>
      <c r="G8" s="60">
        <v>1.5</v>
      </c>
      <c r="H8" s="85" t="s">
        <v>805</v>
      </c>
      <c r="I8" s="60" t="s">
        <v>806</v>
      </c>
      <c r="J8" s="265">
        <v>4</v>
      </c>
    </row>
    <row r="9" spans="1:11" s="44" customFormat="1" ht="53.25" customHeight="1" x14ac:dyDescent="0.2">
      <c r="A9" s="264">
        <v>6</v>
      </c>
      <c r="B9" s="60" t="s">
        <v>801</v>
      </c>
      <c r="C9" s="87" t="s">
        <v>807</v>
      </c>
      <c r="D9" s="83" t="s">
        <v>808</v>
      </c>
      <c r="E9" s="60" t="s">
        <v>804</v>
      </c>
      <c r="F9" s="83" t="s">
        <v>809</v>
      </c>
      <c r="G9" s="60">
        <v>2.5</v>
      </c>
      <c r="H9" s="86" t="s">
        <v>805</v>
      </c>
      <c r="I9" s="60" t="s">
        <v>810</v>
      </c>
      <c r="J9" s="265">
        <v>4</v>
      </c>
    </row>
    <row r="10" spans="1:11" s="44" customFormat="1" ht="42" customHeight="1" x14ac:dyDescent="0.2">
      <c r="A10" s="262">
        <v>7</v>
      </c>
      <c r="B10" s="60" t="s">
        <v>811</v>
      </c>
      <c r="C10" s="60" t="s">
        <v>818</v>
      </c>
      <c r="D10" s="60" t="s">
        <v>813</v>
      </c>
      <c r="E10" s="60" t="s">
        <v>814</v>
      </c>
      <c r="F10" s="60" t="s">
        <v>782</v>
      </c>
      <c r="G10" s="60">
        <v>30</v>
      </c>
      <c r="H10" s="86" t="s">
        <v>815</v>
      </c>
      <c r="I10" s="60" t="s">
        <v>812</v>
      </c>
      <c r="J10" s="265" t="s">
        <v>816</v>
      </c>
    </row>
    <row r="11" spans="1:11" s="44" customFormat="1" ht="26.25" customHeight="1" x14ac:dyDescent="0.2">
      <c r="A11" s="264">
        <v>8</v>
      </c>
      <c r="B11" s="60" t="s">
        <v>817</v>
      </c>
      <c r="C11" s="60" t="s">
        <v>819</v>
      </c>
      <c r="D11" s="60" t="s">
        <v>820</v>
      </c>
      <c r="E11" s="60" t="s">
        <v>821</v>
      </c>
      <c r="F11" s="60" t="s">
        <v>792</v>
      </c>
      <c r="G11" s="60" t="s">
        <v>606</v>
      </c>
      <c r="H11" s="86">
        <v>0.95</v>
      </c>
      <c r="I11" s="60" t="s">
        <v>822</v>
      </c>
      <c r="J11" s="265">
        <v>5</v>
      </c>
    </row>
    <row r="12" spans="1:11" s="44" customFormat="1" ht="39" customHeight="1" x14ac:dyDescent="0.2">
      <c r="A12" s="262">
        <v>9</v>
      </c>
      <c r="B12" s="60" t="s">
        <v>823</v>
      </c>
      <c r="C12" s="60" t="s">
        <v>987</v>
      </c>
      <c r="D12" s="60" t="s">
        <v>826</v>
      </c>
      <c r="E12" s="60" t="s">
        <v>825</v>
      </c>
      <c r="F12" s="60" t="s">
        <v>792</v>
      </c>
      <c r="G12" s="60" t="s">
        <v>606</v>
      </c>
      <c r="H12" s="86" t="s">
        <v>815</v>
      </c>
      <c r="I12" s="60" t="s">
        <v>824</v>
      </c>
      <c r="J12" s="265">
        <v>3</v>
      </c>
    </row>
    <row r="13" spans="1:11" s="44" customFormat="1" ht="38.25" customHeight="1" x14ac:dyDescent="0.2">
      <c r="A13" s="264">
        <v>10</v>
      </c>
      <c r="B13" s="60" t="s">
        <v>831</v>
      </c>
      <c r="C13" s="60" t="s">
        <v>827</v>
      </c>
      <c r="D13" s="60" t="s">
        <v>828</v>
      </c>
      <c r="E13" s="60" t="s">
        <v>829</v>
      </c>
      <c r="F13" s="60" t="s">
        <v>792</v>
      </c>
      <c r="G13" s="60">
        <v>26</v>
      </c>
      <c r="H13" s="86" t="s">
        <v>830</v>
      </c>
      <c r="I13" s="60" t="s">
        <v>13</v>
      </c>
      <c r="J13" s="265">
        <v>4</v>
      </c>
    </row>
    <row r="14" spans="1:11" s="44" customFormat="1" ht="78" customHeight="1" x14ac:dyDescent="0.2">
      <c r="A14" s="262">
        <v>11</v>
      </c>
      <c r="B14" s="56" t="s">
        <v>832</v>
      </c>
      <c r="C14" s="56" t="s">
        <v>833</v>
      </c>
      <c r="D14" s="56" t="s">
        <v>834</v>
      </c>
      <c r="E14" s="56" t="s">
        <v>835</v>
      </c>
      <c r="F14" s="56" t="s">
        <v>792</v>
      </c>
      <c r="G14" s="56">
        <v>150</v>
      </c>
      <c r="H14" s="88">
        <v>0.8</v>
      </c>
      <c r="I14" s="56">
        <v>3656.4</v>
      </c>
      <c r="J14" s="267">
        <v>10</v>
      </c>
    </row>
    <row r="15" spans="1:11" s="44" customFormat="1" ht="38.25" customHeight="1" x14ac:dyDescent="0.2">
      <c r="A15" s="264">
        <v>12</v>
      </c>
      <c r="B15" s="56" t="s">
        <v>836</v>
      </c>
      <c r="C15" s="56" t="s">
        <v>837</v>
      </c>
      <c r="D15" s="56" t="s">
        <v>838</v>
      </c>
      <c r="E15" s="56" t="s">
        <v>839</v>
      </c>
      <c r="F15" s="56" t="s">
        <v>792</v>
      </c>
      <c r="G15" s="56">
        <v>5</v>
      </c>
      <c r="H15" s="88" t="s">
        <v>840</v>
      </c>
      <c r="I15" s="56" t="s">
        <v>841</v>
      </c>
      <c r="J15" s="267">
        <v>5</v>
      </c>
    </row>
    <row r="16" spans="1:11" s="44" customFormat="1" ht="49.5" customHeight="1" x14ac:dyDescent="0.2">
      <c r="A16" s="262">
        <v>13</v>
      </c>
      <c r="B16" s="56" t="s">
        <v>842</v>
      </c>
      <c r="C16" s="56" t="s">
        <v>843</v>
      </c>
      <c r="D16" s="56" t="s">
        <v>844</v>
      </c>
      <c r="E16" s="56" t="s">
        <v>845</v>
      </c>
      <c r="F16" s="56" t="s">
        <v>792</v>
      </c>
      <c r="G16" s="56" t="s">
        <v>606</v>
      </c>
      <c r="H16" s="88" t="s">
        <v>846</v>
      </c>
      <c r="I16" s="56" t="s">
        <v>847</v>
      </c>
      <c r="J16" s="267">
        <v>5</v>
      </c>
    </row>
    <row r="17" spans="1:10" s="44" customFormat="1" ht="39" customHeight="1" x14ac:dyDescent="0.2">
      <c r="A17" s="264">
        <v>14</v>
      </c>
      <c r="B17" s="56" t="s">
        <v>848</v>
      </c>
      <c r="C17" s="56" t="s">
        <v>849</v>
      </c>
      <c r="D17" s="56" t="s">
        <v>850</v>
      </c>
      <c r="E17" s="56" t="s">
        <v>851</v>
      </c>
      <c r="F17" s="56" t="s">
        <v>792</v>
      </c>
      <c r="G17" s="56" t="s">
        <v>606</v>
      </c>
      <c r="H17" s="88" t="s">
        <v>852</v>
      </c>
      <c r="I17" s="56" t="s">
        <v>853</v>
      </c>
      <c r="J17" s="267">
        <v>6</v>
      </c>
    </row>
    <row r="18" spans="1:10" s="44" customFormat="1" ht="40.5" customHeight="1" x14ac:dyDescent="0.2">
      <c r="A18" s="262">
        <v>15</v>
      </c>
      <c r="B18" s="56" t="s">
        <v>854</v>
      </c>
      <c r="C18" s="56" t="s">
        <v>855</v>
      </c>
      <c r="D18" s="56" t="s">
        <v>856</v>
      </c>
      <c r="E18" s="56" t="s">
        <v>857</v>
      </c>
      <c r="F18" s="56" t="s">
        <v>792</v>
      </c>
      <c r="G18" s="56" t="s">
        <v>606</v>
      </c>
      <c r="H18" s="88" t="s">
        <v>858</v>
      </c>
      <c r="I18" s="56" t="s">
        <v>859</v>
      </c>
      <c r="J18" s="267">
        <v>6</v>
      </c>
    </row>
    <row r="19" spans="1:10" s="44" customFormat="1" ht="36.75" customHeight="1" x14ac:dyDescent="0.2">
      <c r="A19" s="264">
        <v>16</v>
      </c>
      <c r="B19" s="56" t="s">
        <v>860</v>
      </c>
      <c r="C19" s="56" t="s">
        <v>988</v>
      </c>
      <c r="D19" s="56" t="s">
        <v>861</v>
      </c>
      <c r="E19" s="56" t="s">
        <v>862</v>
      </c>
      <c r="F19" s="56" t="s">
        <v>792</v>
      </c>
      <c r="G19" s="56" t="s">
        <v>606</v>
      </c>
      <c r="H19" s="88" t="s">
        <v>858</v>
      </c>
      <c r="I19" s="56" t="s">
        <v>863</v>
      </c>
      <c r="J19" s="267">
        <v>1</v>
      </c>
    </row>
    <row r="20" spans="1:10" s="44" customFormat="1" ht="45" customHeight="1" x14ac:dyDescent="0.2">
      <c r="A20" s="262">
        <v>17</v>
      </c>
      <c r="B20" s="56" t="s">
        <v>864</v>
      </c>
      <c r="C20" s="56" t="s">
        <v>865</v>
      </c>
      <c r="D20" s="56" t="s">
        <v>866</v>
      </c>
      <c r="E20" s="56" t="s">
        <v>867</v>
      </c>
      <c r="F20" s="56" t="s">
        <v>792</v>
      </c>
      <c r="G20" s="56" t="s">
        <v>606</v>
      </c>
      <c r="H20" s="88" t="s">
        <v>868</v>
      </c>
      <c r="I20" s="56" t="s">
        <v>869</v>
      </c>
      <c r="J20" s="267">
        <v>2</v>
      </c>
    </row>
    <row r="21" spans="1:10" s="44" customFormat="1" ht="45" customHeight="1" thickBot="1" x14ac:dyDescent="0.25">
      <c r="A21" s="395">
        <v>18</v>
      </c>
      <c r="B21" s="245" t="s">
        <v>870</v>
      </c>
      <c r="C21" s="245" t="s">
        <v>871</v>
      </c>
      <c r="D21" s="245" t="s">
        <v>872</v>
      </c>
      <c r="E21" s="245" t="s">
        <v>873</v>
      </c>
      <c r="F21" s="245" t="s">
        <v>792</v>
      </c>
      <c r="G21" s="245" t="s">
        <v>606</v>
      </c>
      <c r="H21" s="396" t="s">
        <v>874</v>
      </c>
      <c r="I21" s="245" t="s">
        <v>875</v>
      </c>
      <c r="J21" s="397">
        <v>4</v>
      </c>
    </row>
    <row r="22" spans="1:10" s="44" customFormat="1" ht="99.75" customHeight="1" x14ac:dyDescent="0.2"/>
    <row r="23" spans="1:10" s="44" customFormat="1" ht="167.25" customHeight="1" x14ac:dyDescent="0.25">
      <c r="A23" s="34"/>
      <c r="B23" s="501"/>
      <c r="C23" s="444"/>
      <c r="D23" s="444"/>
      <c r="E23" s="444"/>
      <c r="F23" s="444"/>
      <c r="G23" s="444"/>
      <c r="H23" s="444"/>
      <c r="I23" s="444"/>
      <c r="J23" s="444"/>
    </row>
    <row r="24" spans="1:10" ht="15.75" x14ac:dyDescent="0.25">
      <c r="B24" s="501"/>
      <c r="C24" s="444"/>
      <c r="D24" s="444"/>
      <c r="E24" s="444"/>
      <c r="F24" s="444"/>
      <c r="G24" s="444"/>
      <c r="H24" s="444"/>
      <c r="I24" s="444"/>
      <c r="J24" s="444"/>
    </row>
    <row r="25" spans="1:10" ht="15.75" hidden="1" customHeight="1" x14ac:dyDescent="0.25">
      <c r="B25" s="501"/>
      <c r="C25" s="444"/>
      <c r="D25" s="444"/>
      <c r="E25" s="444"/>
      <c r="F25" s="444"/>
      <c r="G25" s="444"/>
      <c r="H25" s="444"/>
      <c r="I25" s="444"/>
      <c r="J25" s="444"/>
    </row>
    <row r="26" spans="1:10" ht="28.9" hidden="1" customHeight="1" x14ac:dyDescent="0.25">
      <c r="B26" s="501"/>
      <c r="C26" s="444"/>
      <c r="D26" s="444"/>
      <c r="E26" s="444"/>
      <c r="F26" s="444"/>
      <c r="G26" s="444"/>
      <c r="H26" s="444"/>
      <c r="I26" s="444"/>
      <c r="J26" s="444"/>
    </row>
    <row r="27" spans="1:10" ht="90" hidden="1" customHeight="1" x14ac:dyDescent="0.25">
      <c r="B27" s="501"/>
      <c r="C27" s="444"/>
      <c r="D27" s="444"/>
      <c r="E27" s="444"/>
      <c r="F27" s="444"/>
      <c r="G27" s="444"/>
      <c r="H27" s="444"/>
      <c r="I27" s="444"/>
      <c r="J27" s="444"/>
    </row>
    <row r="28" spans="1:10" ht="140.25" hidden="1" customHeight="1" x14ac:dyDescent="0.25">
      <c r="B28" s="501"/>
      <c r="C28" s="444"/>
      <c r="D28" s="444"/>
      <c r="E28" s="444"/>
      <c r="F28" s="444"/>
      <c r="G28" s="444"/>
      <c r="H28" s="444"/>
      <c r="I28" s="444"/>
      <c r="J28" s="444"/>
    </row>
    <row r="29" spans="1:10" ht="15" hidden="1" customHeight="1" x14ac:dyDescent="0.25">
      <c r="B29" s="501"/>
      <c r="C29" s="444"/>
      <c r="D29" s="444"/>
      <c r="E29" s="444"/>
      <c r="F29" s="444"/>
      <c r="G29" s="444"/>
      <c r="H29" s="444"/>
      <c r="I29" s="444"/>
      <c r="J29" s="444"/>
    </row>
    <row r="30" spans="1:10" ht="77.25" hidden="1" customHeight="1" x14ac:dyDescent="0.2"/>
    <row r="31" spans="1:10" ht="127.5" hidden="1" customHeight="1" x14ac:dyDescent="0.2"/>
  </sheetData>
  <mergeCells count="9">
    <mergeCell ref="B27:J27"/>
    <mergeCell ref="B28:J28"/>
    <mergeCell ref="B29:J29"/>
    <mergeCell ref="A1:J1"/>
    <mergeCell ref="A2:J2"/>
    <mergeCell ref="B23:J23"/>
    <mergeCell ref="B24:J24"/>
    <mergeCell ref="B25:J25"/>
    <mergeCell ref="B26:J26"/>
  </mergeCells>
  <printOptions horizontalCentered="1"/>
  <pageMargins left="0.39370078740157483" right="0.39370078740157483" top="0.78740157480314965" bottom="0.39370078740157483" header="0" footer="0"/>
  <pageSetup paperSize="9" scale="81" fitToHeight="3" orientation="landscape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00B0F0"/>
  </sheetPr>
  <dimension ref="A1:H14"/>
  <sheetViews>
    <sheetView view="pageBreakPreview" topLeftCell="C1" zoomScaleNormal="100" workbookViewId="0">
      <selection activeCell="G22" sqref="G22"/>
    </sheetView>
  </sheetViews>
  <sheetFormatPr defaultRowHeight="15.75" x14ac:dyDescent="0.25"/>
  <cols>
    <col min="1" max="1" width="4.140625" style="182" customWidth="1"/>
    <col min="2" max="2" width="47" style="182" customWidth="1"/>
    <col min="3" max="3" width="21.28515625" style="182" customWidth="1"/>
    <col min="4" max="4" width="15.5703125" style="182" customWidth="1"/>
    <col min="5" max="5" width="14.5703125" style="182" customWidth="1"/>
    <col min="6" max="6" width="10.85546875" style="182" customWidth="1"/>
    <col min="7" max="7" width="15.140625" style="182" customWidth="1"/>
    <col min="8" max="8" width="12.140625" style="182" customWidth="1"/>
    <col min="9" max="16384" width="9.140625" style="182"/>
  </cols>
  <sheetData>
    <row r="1" spans="1:8" ht="17.25" customHeight="1" x14ac:dyDescent="0.25">
      <c r="H1" s="268" t="s">
        <v>266</v>
      </c>
    </row>
    <row r="2" spans="1:8" ht="54" customHeight="1" x14ac:dyDescent="0.25">
      <c r="A2" s="503" t="s">
        <v>241</v>
      </c>
      <c r="B2" s="504"/>
      <c r="C2" s="504"/>
      <c r="D2" s="504"/>
      <c r="E2" s="504"/>
      <c r="F2" s="504"/>
      <c r="G2" s="504"/>
      <c r="H2" s="504"/>
    </row>
    <row r="3" spans="1:8" ht="16.5" thickBot="1" x14ac:dyDescent="0.3">
      <c r="A3" s="256"/>
      <c r="B3" s="256"/>
      <c r="C3" s="256"/>
      <c r="D3" s="256"/>
      <c r="E3" s="256"/>
      <c r="F3" s="256"/>
      <c r="G3" s="256"/>
      <c r="H3" s="256"/>
    </row>
    <row r="4" spans="1:8" ht="12.75" customHeight="1" x14ac:dyDescent="0.25">
      <c r="A4" s="505" t="s">
        <v>242</v>
      </c>
      <c r="B4" s="507" t="s">
        <v>243</v>
      </c>
      <c r="C4" s="507" t="s">
        <v>244</v>
      </c>
      <c r="D4" s="507" t="s">
        <v>245</v>
      </c>
      <c r="E4" s="507" t="s">
        <v>976</v>
      </c>
      <c r="F4" s="507" t="s">
        <v>246</v>
      </c>
      <c r="G4" s="507" t="s">
        <v>877</v>
      </c>
      <c r="H4" s="509" t="s">
        <v>247</v>
      </c>
    </row>
    <row r="5" spans="1:8" ht="66" customHeight="1" x14ac:dyDescent="0.25">
      <c r="A5" s="506"/>
      <c r="B5" s="442"/>
      <c r="C5" s="442"/>
      <c r="D5" s="508"/>
      <c r="E5" s="508"/>
      <c r="F5" s="442"/>
      <c r="G5" s="442"/>
      <c r="H5" s="510"/>
    </row>
    <row r="6" spans="1:8" ht="32.25" thickBot="1" x14ac:dyDescent="0.3">
      <c r="A6" s="269">
        <v>1</v>
      </c>
      <c r="B6" s="150" t="s">
        <v>876</v>
      </c>
      <c r="C6" s="186" t="s">
        <v>13</v>
      </c>
      <c r="D6" s="186" t="s">
        <v>13</v>
      </c>
      <c r="E6" s="186" t="s">
        <v>13</v>
      </c>
      <c r="F6" s="186" t="s">
        <v>13</v>
      </c>
      <c r="G6" s="186" t="s">
        <v>13</v>
      </c>
      <c r="H6" s="270" t="s">
        <v>13</v>
      </c>
    </row>
    <row r="7" spans="1:8" hidden="1" x14ac:dyDescent="0.25">
      <c r="A7" s="271"/>
      <c r="B7" s="271"/>
      <c r="C7" s="271"/>
      <c r="D7" s="271"/>
      <c r="E7" s="271"/>
      <c r="F7" s="271"/>
      <c r="G7" s="271"/>
      <c r="H7" s="271"/>
    </row>
    <row r="8" spans="1:8" hidden="1" x14ac:dyDescent="0.25">
      <c r="A8" s="123"/>
      <c r="B8" s="123"/>
      <c r="C8" s="123"/>
      <c r="D8" s="123"/>
      <c r="E8" s="123"/>
      <c r="F8" s="123"/>
      <c r="G8" s="123"/>
      <c r="H8" s="123"/>
    </row>
    <row r="9" spans="1:8" hidden="1" x14ac:dyDescent="0.25">
      <c r="A9" s="123"/>
      <c r="B9" s="123"/>
      <c r="C9" s="123"/>
      <c r="D9" s="123"/>
      <c r="E9" s="123"/>
      <c r="F9" s="123"/>
      <c r="G9" s="123"/>
      <c r="H9" s="123"/>
    </row>
    <row r="10" spans="1:8" hidden="1" x14ac:dyDescent="0.25">
      <c r="A10" s="123"/>
      <c r="B10" s="123"/>
      <c r="C10" s="123"/>
      <c r="D10" s="123"/>
      <c r="E10" s="123"/>
      <c r="F10" s="123"/>
      <c r="G10" s="123"/>
      <c r="H10" s="123"/>
    </row>
    <row r="11" spans="1:8" hidden="1" x14ac:dyDescent="0.25">
      <c r="A11" s="123"/>
      <c r="B11" s="123"/>
      <c r="C11" s="123"/>
      <c r="D11" s="123"/>
      <c r="E11" s="123"/>
      <c r="F11" s="123"/>
      <c r="G11" s="123"/>
      <c r="H11" s="123"/>
    </row>
    <row r="12" spans="1:8" hidden="1" x14ac:dyDescent="0.25">
      <c r="A12" s="123"/>
      <c r="B12" s="123"/>
      <c r="C12" s="123"/>
      <c r="D12" s="123"/>
      <c r="E12" s="123"/>
      <c r="F12" s="123"/>
      <c r="G12" s="123"/>
      <c r="H12" s="123"/>
    </row>
    <row r="13" spans="1:8" hidden="1" x14ac:dyDescent="0.25">
      <c r="A13" s="123"/>
      <c r="B13" s="123"/>
      <c r="C13" s="123"/>
      <c r="D13" s="123"/>
      <c r="E13" s="123"/>
      <c r="F13" s="123"/>
      <c r="G13" s="123"/>
      <c r="H13" s="123"/>
    </row>
    <row r="14" spans="1:8" hidden="1" x14ac:dyDescent="0.25">
      <c r="A14" s="123"/>
      <c r="B14" s="123"/>
      <c r="C14" s="123"/>
      <c r="D14" s="123"/>
      <c r="E14" s="123"/>
      <c r="F14" s="123"/>
      <c r="G14" s="123"/>
      <c r="H14" s="123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honeticPr fontId="9" type="noConversion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00B0F0"/>
    <pageSetUpPr fitToPage="1"/>
  </sheetPr>
  <dimension ref="A1:G57"/>
  <sheetViews>
    <sheetView view="pageBreakPreview" zoomScaleNormal="100" workbookViewId="0">
      <pane ySplit="5" topLeftCell="A18" activePane="bottomLeft" state="frozenSplit"/>
      <selection activeCell="D95" sqref="D95"/>
      <selection pane="bottomLeft" activeCell="A5" sqref="A5"/>
    </sheetView>
  </sheetViews>
  <sheetFormatPr defaultColWidth="8.85546875" defaultRowHeight="12.75" x14ac:dyDescent="0.2"/>
  <cols>
    <col min="1" max="1" width="87.42578125" style="21" customWidth="1"/>
    <col min="2" max="2" width="13.28515625" style="21" customWidth="1"/>
    <col min="3" max="3" width="10.140625" style="21" bestFit="1" customWidth="1"/>
    <col min="4" max="4" width="10" style="21" customWidth="1"/>
    <col min="5" max="5" width="9.140625" style="21" customWidth="1"/>
    <col min="6" max="6" width="8.7109375" style="21" customWidth="1"/>
    <col min="7" max="16384" width="8.85546875" style="21"/>
  </cols>
  <sheetData>
    <row r="1" spans="1:7" ht="16.5" x14ac:dyDescent="0.25">
      <c r="A1" s="483" t="s">
        <v>267</v>
      </c>
      <c r="B1" s="511"/>
      <c r="C1" s="511"/>
      <c r="D1" s="511"/>
      <c r="E1" s="511"/>
      <c r="F1" s="511"/>
      <c r="G1" s="511"/>
    </row>
    <row r="2" spans="1:7" ht="27.6" customHeight="1" thickBot="1" x14ac:dyDescent="0.25">
      <c r="A2" s="471" t="s">
        <v>44</v>
      </c>
      <c r="B2" s="512"/>
      <c r="C2" s="512"/>
      <c r="D2" s="512"/>
      <c r="E2" s="512"/>
      <c r="F2" s="512"/>
      <c r="G2" s="512"/>
    </row>
    <row r="3" spans="1:7" ht="15.75" x14ac:dyDescent="0.2">
      <c r="A3" s="448" t="s">
        <v>28</v>
      </c>
      <c r="B3" s="498" t="s">
        <v>519</v>
      </c>
      <c r="C3" s="456" t="s">
        <v>487</v>
      </c>
      <c r="D3" s="456"/>
      <c r="E3" s="456"/>
      <c r="F3" s="456"/>
      <c r="G3" s="457"/>
    </row>
    <row r="4" spans="1:7" ht="15.75" x14ac:dyDescent="0.2">
      <c r="A4" s="513"/>
      <c r="B4" s="514"/>
      <c r="C4" s="362">
        <v>2015</v>
      </c>
      <c r="D4" s="362">
        <v>2016</v>
      </c>
      <c r="E4" s="362"/>
      <c r="F4" s="360"/>
      <c r="G4" s="26"/>
    </row>
    <row r="5" spans="1:7" ht="16.5" thickBot="1" x14ac:dyDescent="0.25">
      <c r="A5" s="108">
        <v>1</v>
      </c>
      <c r="B5" s="109">
        <v>2</v>
      </c>
      <c r="C5" s="109">
        <v>3</v>
      </c>
      <c r="D5" s="109">
        <v>4</v>
      </c>
      <c r="E5" s="109">
        <v>5</v>
      </c>
      <c r="F5" s="109">
        <v>6</v>
      </c>
      <c r="G5" s="110">
        <v>7</v>
      </c>
    </row>
    <row r="6" spans="1:7" ht="15.75" x14ac:dyDescent="0.2">
      <c r="A6" s="147" t="s">
        <v>223</v>
      </c>
      <c r="B6" s="121" t="s">
        <v>35</v>
      </c>
      <c r="C6" s="272">
        <v>1552667</v>
      </c>
      <c r="D6" s="272">
        <v>3479324</v>
      </c>
      <c r="E6" s="121"/>
      <c r="F6" s="121"/>
      <c r="G6" s="230"/>
    </row>
    <row r="7" spans="1:7" ht="15.75" x14ac:dyDescent="0.2">
      <c r="A7" s="27" t="s">
        <v>224</v>
      </c>
      <c r="B7" s="360" t="s">
        <v>35</v>
      </c>
      <c r="C7" s="50">
        <v>4746906</v>
      </c>
      <c r="D7" s="50">
        <v>4648711</v>
      </c>
      <c r="E7" s="360"/>
      <c r="F7" s="360"/>
      <c r="G7" s="26"/>
    </row>
    <row r="8" spans="1:7" ht="15.75" x14ac:dyDescent="0.2">
      <c r="A8" s="27" t="s">
        <v>36</v>
      </c>
      <c r="B8" s="360" t="s">
        <v>35</v>
      </c>
      <c r="C8" s="50" t="s">
        <v>606</v>
      </c>
      <c r="D8" s="50" t="s">
        <v>606</v>
      </c>
      <c r="E8" s="360"/>
      <c r="F8" s="360"/>
      <c r="G8" s="26"/>
    </row>
    <row r="9" spans="1:7" ht="15.75" x14ac:dyDescent="0.2">
      <c r="A9" s="27" t="s">
        <v>225</v>
      </c>
      <c r="B9" s="360" t="s">
        <v>35</v>
      </c>
      <c r="C9" s="50">
        <v>3732754</v>
      </c>
      <c r="D9" s="50">
        <v>2002065</v>
      </c>
      <c r="E9" s="360"/>
      <c r="F9" s="360"/>
      <c r="G9" s="26"/>
    </row>
    <row r="10" spans="1:7" ht="15.75" x14ac:dyDescent="0.2">
      <c r="A10" s="27" t="s">
        <v>36</v>
      </c>
      <c r="B10" s="360" t="s">
        <v>35</v>
      </c>
      <c r="C10" s="50" t="s">
        <v>606</v>
      </c>
      <c r="D10" s="50" t="s">
        <v>606</v>
      </c>
      <c r="E10" s="360"/>
      <c r="F10" s="360"/>
      <c r="G10" s="26"/>
    </row>
    <row r="11" spans="1:7" ht="15.75" x14ac:dyDescent="0.2">
      <c r="A11" s="27" t="s">
        <v>226</v>
      </c>
      <c r="B11" s="360" t="s">
        <v>20</v>
      </c>
      <c r="C11" s="71">
        <v>30.4</v>
      </c>
      <c r="D11" s="72">
        <v>33.299999999999997</v>
      </c>
      <c r="E11" s="360"/>
      <c r="F11" s="360"/>
      <c r="G11" s="26"/>
    </row>
    <row r="12" spans="1:7" ht="15.75" x14ac:dyDescent="0.2">
      <c r="A12" s="27" t="s">
        <v>37</v>
      </c>
      <c r="B12" s="360" t="s">
        <v>35</v>
      </c>
      <c r="C12" s="50">
        <v>451000</v>
      </c>
      <c r="D12" s="50">
        <v>95275</v>
      </c>
      <c r="E12" s="360"/>
      <c r="F12" s="360"/>
      <c r="G12" s="26"/>
    </row>
    <row r="13" spans="1:7" ht="15.75" x14ac:dyDescent="0.2">
      <c r="A13" s="27" t="s">
        <v>227</v>
      </c>
      <c r="B13" s="360" t="s">
        <v>38</v>
      </c>
      <c r="C13" s="50">
        <v>7785959</v>
      </c>
      <c r="D13" s="50">
        <v>5825331</v>
      </c>
      <c r="E13" s="360"/>
      <c r="F13" s="360"/>
      <c r="G13" s="26"/>
    </row>
    <row r="14" spans="1:7" ht="19.149999999999999" customHeight="1" x14ac:dyDescent="0.2">
      <c r="A14" s="27" t="s">
        <v>228</v>
      </c>
      <c r="B14" s="360" t="s">
        <v>38</v>
      </c>
      <c r="C14" s="50">
        <v>7755789</v>
      </c>
      <c r="D14" s="50">
        <v>5825331</v>
      </c>
      <c r="E14" s="360"/>
      <c r="F14" s="360"/>
      <c r="G14" s="26"/>
    </row>
    <row r="15" spans="1:7" ht="15.75" x14ac:dyDescent="0.2">
      <c r="A15" s="28" t="s">
        <v>27</v>
      </c>
      <c r="B15" s="29"/>
      <c r="C15" s="51"/>
      <c r="D15" s="51"/>
      <c r="E15" s="39"/>
      <c r="F15" s="29"/>
      <c r="G15" s="30"/>
    </row>
    <row r="16" spans="1:7" ht="15.75" x14ac:dyDescent="0.2">
      <c r="A16" s="28" t="s">
        <v>554</v>
      </c>
      <c r="B16" s="29" t="s">
        <v>38</v>
      </c>
      <c r="C16" s="51">
        <v>2619700</v>
      </c>
      <c r="D16" s="51">
        <v>2696148</v>
      </c>
      <c r="E16" s="39"/>
      <c r="F16" s="29"/>
      <c r="G16" s="30"/>
    </row>
    <row r="17" spans="1:7" ht="15.75" x14ac:dyDescent="0.2">
      <c r="A17" s="28" t="s">
        <v>555</v>
      </c>
      <c r="B17" s="29" t="s">
        <v>38</v>
      </c>
      <c r="C17" s="51">
        <v>1101835</v>
      </c>
      <c r="D17" s="51">
        <v>913102</v>
      </c>
      <c r="E17" s="39"/>
      <c r="F17" s="29"/>
      <c r="G17" s="30"/>
    </row>
    <row r="18" spans="1:7" ht="15.75" x14ac:dyDescent="0.2">
      <c r="A18" s="28" t="s">
        <v>556</v>
      </c>
      <c r="B18" s="29" t="s">
        <v>38</v>
      </c>
      <c r="C18" s="81">
        <v>157024</v>
      </c>
      <c r="D18" s="81">
        <v>193461</v>
      </c>
      <c r="E18" s="39"/>
      <c r="F18" s="29"/>
      <c r="G18" s="30"/>
    </row>
    <row r="19" spans="1:7" ht="15.75" x14ac:dyDescent="0.2">
      <c r="A19" s="28" t="s">
        <v>40</v>
      </c>
      <c r="B19" s="29" t="s">
        <v>24</v>
      </c>
      <c r="C19" s="51">
        <v>886514</v>
      </c>
      <c r="D19" s="51">
        <v>828357</v>
      </c>
      <c r="E19" s="39"/>
      <c r="F19" s="29"/>
      <c r="G19" s="30"/>
    </row>
    <row r="20" spans="1:7" ht="15.75" x14ac:dyDescent="0.2">
      <c r="A20" s="28" t="s">
        <v>27</v>
      </c>
      <c r="B20" s="29"/>
      <c r="C20" s="51"/>
      <c r="D20" s="29"/>
      <c r="E20" s="39"/>
      <c r="F20" s="29"/>
      <c r="G20" s="30"/>
    </row>
    <row r="21" spans="1:7" ht="15.75" x14ac:dyDescent="0.2">
      <c r="A21" s="28" t="s">
        <v>229</v>
      </c>
      <c r="B21" s="29" t="s">
        <v>38</v>
      </c>
      <c r="C21" s="51">
        <v>402424</v>
      </c>
      <c r="D21" s="51">
        <v>412539</v>
      </c>
      <c r="E21" s="39"/>
      <c r="F21" s="29"/>
      <c r="G21" s="30"/>
    </row>
    <row r="22" spans="1:7" ht="15.75" x14ac:dyDescent="0.2">
      <c r="A22" s="28" t="s">
        <v>41</v>
      </c>
      <c r="B22" s="29" t="s">
        <v>38</v>
      </c>
      <c r="C22" s="51">
        <v>322058</v>
      </c>
      <c r="D22" s="51">
        <v>326654</v>
      </c>
      <c r="E22" s="39"/>
      <c r="F22" s="29"/>
      <c r="G22" s="30"/>
    </row>
    <row r="23" spans="1:7" ht="15.75" x14ac:dyDescent="0.2">
      <c r="A23" s="28" t="s">
        <v>27</v>
      </c>
      <c r="B23" s="29"/>
      <c r="C23" s="51"/>
      <c r="D23" s="51"/>
      <c r="E23" s="39"/>
      <c r="F23" s="29"/>
      <c r="G23" s="30"/>
    </row>
    <row r="24" spans="1:7" ht="15.75" x14ac:dyDescent="0.2">
      <c r="A24" s="28" t="s">
        <v>42</v>
      </c>
      <c r="B24" s="29" t="s">
        <v>38</v>
      </c>
      <c r="C24" s="51">
        <v>212611</v>
      </c>
      <c r="D24" s="51">
        <v>215553</v>
      </c>
      <c r="E24" s="39"/>
      <c r="F24" s="29"/>
      <c r="G24" s="30"/>
    </row>
    <row r="25" spans="1:7" ht="18.600000000000001" customHeight="1" x14ac:dyDescent="0.2">
      <c r="A25" s="28" t="s">
        <v>268</v>
      </c>
      <c r="B25" s="29"/>
      <c r="C25" s="51">
        <v>9672</v>
      </c>
      <c r="D25" s="51">
        <v>8409</v>
      </c>
      <c r="E25" s="39"/>
      <c r="F25" s="29"/>
      <c r="G25" s="30"/>
    </row>
    <row r="26" spans="1:7" ht="15.75" x14ac:dyDescent="0.2">
      <c r="A26" s="28" t="s">
        <v>269</v>
      </c>
      <c r="B26" s="29"/>
      <c r="C26" s="51">
        <v>60170</v>
      </c>
      <c r="D26" s="51">
        <v>60162</v>
      </c>
      <c r="E26" s="39"/>
      <c r="F26" s="29"/>
      <c r="G26" s="30"/>
    </row>
    <row r="27" spans="1:7" ht="15.75" x14ac:dyDescent="0.2">
      <c r="A27" s="27" t="s">
        <v>230</v>
      </c>
      <c r="B27" s="360" t="s">
        <v>38</v>
      </c>
      <c r="C27" s="50">
        <v>22612</v>
      </c>
      <c r="D27" s="51">
        <v>23012</v>
      </c>
      <c r="E27" s="360"/>
      <c r="F27" s="360"/>
      <c r="G27" s="26"/>
    </row>
    <row r="28" spans="1:7" ht="15.75" x14ac:dyDescent="0.2">
      <c r="A28" s="27" t="s">
        <v>270</v>
      </c>
      <c r="B28" s="360"/>
      <c r="C28" s="52">
        <v>0</v>
      </c>
      <c r="D28" s="51">
        <v>79</v>
      </c>
      <c r="E28" s="360"/>
      <c r="F28" s="360"/>
      <c r="G28" s="26"/>
    </row>
    <row r="29" spans="1:7" ht="15.75" x14ac:dyDescent="0.2">
      <c r="A29" s="27" t="s">
        <v>231</v>
      </c>
      <c r="B29" s="360" t="s">
        <v>38</v>
      </c>
      <c r="C29" s="50">
        <v>16993</v>
      </c>
      <c r="D29" s="51">
        <v>19439</v>
      </c>
      <c r="E29" s="360"/>
      <c r="F29" s="360"/>
      <c r="G29" s="26"/>
    </row>
    <row r="30" spans="1:7" ht="15.75" x14ac:dyDescent="0.2">
      <c r="A30" s="28" t="s">
        <v>271</v>
      </c>
      <c r="B30" s="360" t="s">
        <v>38</v>
      </c>
      <c r="C30" s="50">
        <v>80366</v>
      </c>
      <c r="D30" s="51">
        <v>85885</v>
      </c>
      <c r="E30" s="360"/>
      <c r="F30" s="360"/>
      <c r="G30" s="26"/>
    </row>
    <row r="31" spans="1:7" ht="15.75" x14ac:dyDescent="0.2">
      <c r="A31" s="27" t="s">
        <v>272</v>
      </c>
      <c r="B31" s="360" t="s">
        <v>38</v>
      </c>
      <c r="C31" s="50">
        <v>482405</v>
      </c>
      <c r="D31" s="51">
        <v>412288</v>
      </c>
      <c r="E31" s="360"/>
      <c r="F31" s="360"/>
      <c r="G31" s="26"/>
    </row>
    <row r="32" spans="1:7" ht="15.75" x14ac:dyDescent="0.2">
      <c r="A32" s="27" t="s">
        <v>43</v>
      </c>
      <c r="B32" s="360" t="s">
        <v>38</v>
      </c>
      <c r="C32" s="50">
        <v>1056522</v>
      </c>
      <c r="D32" s="51">
        <v>770243</v>
      </c>
      <c r="E32" s="360"/>
      <c r="F32" s="360"/>
      <c r="G32" s="26"/>
    </row>
    <row r="33" spans="1:7" ht="15.75" x14ac:dyDescent="0.2">
      <c r="A33" s="41" t="s">
        <v>27</v>
      </c>
      <c r="B33" s="360"/>
      <c r="C33" s="50"/>
      <c r="D33" s="51"/>
      <c r="E33" s="360"/>
      <c r="F33" s="360"/>
      <c r="G33" s="26"/>
    </row>
    <row r="34" spans="1:7" ht="15.75" x14ac:dyDescent="0.2">
      <c r="A34" s="41" t="s">
        <v>557</v>
      </c>
      <c r="B34" s="360" t="s">
        <v>35</v>
      </c>
      <c r="C34" s="50">
        <v>10498</v>
      </c>
      <c r="D34" s="51">
        <v>1918</v>
      </c>
      <c r="E34" s="360"/>
      <c r="F34" s="360"/>
      <c r="G34" s="26"/>
    </row>
    <row r="35" spans="1:7" ht="15.75" x14ac:dyDescent="0.2">
      <c r="A35" s="41" t="s">
        <v>273</v>
      </c>
      <c r="B35" s="360" t="s">
        <v>38</v>
      </c>
      <c r="C35" s="50">
        <v>35674</v>
      </c>
      <c r="D35" s="51">
        <v>39509</v>
      </c>
      <c r="E35" s="360"/>
      <c r="F35" s="360"/>
      <c r="G35" s="26"/>
    </row>
    <row r="36" spans="1:7" ht="15.75" x14ac:dyDescent="0.2">
      <c r="A36" s="41" t="s">
        <v>274</v>
      </c>
      <c r="B36" s="360" t="s">
        <v>38</v>
      </c>
      <c r="C36" s="50">
        <v>53966</v>
      </c>
      <c r="D36" s="51">
        <v>76465</v>
      </c>
      <c r="E36" s="360"/>
      <c r="F36" s="360"/>
      <c r="G36" s="26"/>
    </row>
    <row r="37" spans="1:7" ht="15.75" x14ac:dyDescent="0.2">
      <c r="A37" s="41" t="s">
        <v>275</v>
      </c>
      <c r="B37" s="360" t="s">
        <v>38</v>
      </c>
      <c r="C37" s="50">
        <v>343356</v>
      </c>
      <c r="D37" s="51">
        <v>239067</v>
      </c>
      <c r="E37" s="360"/>
      <c r="F37" s="360"/>
      <c r="G37" s="26"/>
    </row>
    <row r="38" spans="1:7" ht="15.75" x14ac:dyDescent="0.2">
      <c r="A38" s="41" t="s">
        <v>276</v>
      </c>
      <c r="B38" s="360" t="s">
        <v>38</v>
      </c>
      <c r="C38" s="50">
        <v>148526</v>
      </c>
      <c r="D38" s="51">
        <v>139600</v>
      </c>
      <c r="E38" s="360"/>
      <c r="F38" s="360"/>
      <c r="G38" s="26"/>
    </row>
    <row r="39" spans="1:7" ht="15.75" x14ac:dyDescent="0.2">
      <c r="A39" s="28" t="s">
        <v>278</v>
      </c>
      <c r="B39" s="360" t="s">
        <v>38</v>
      </c>
      <c r="C39" s="50">
        <v>50786</v>
      </c>
      <c r="D39" s="51">
        <v>46635</v>
      </c>
      <c r="E39" s="360"/>
      <c r="F39" s="360"/>
      <c r="G39" s="26"/>
    </row>
    <row r="40" spans="1:7" ht="15.75" x14ac:dyDescent="0.2">
      <c r="A40" s="28" t="s">
        <v>558</v>
      </c>
      <c r="B40" s="360" t="s">
        <v>38</v>
      </c>
      <c r="C40" s="50">
        <v>960</v>
      </c>
      <c r="D40" s="51">
        <v>667</v>
      </c>
      <c r="E40" s="360"/>
      <c r="F40" s="360"/>
      <c r="G40" s="26"/>
    </row>
    <row r="41" spans="1:7" ht="15.75" x14ac:dyDescent="0.2">
      <c r="A41" s="28" t="s">
        <v>277</v>
      </c>
      <c r="B41" s="360" t="s">
        <v>38</v>
      </c>
      <c r="C41" s="50">
        <v>146394</v>
      </c>
      <c r="D41" s="51">
        <v>55182</v>
      </c>
      <c r="E41" s="360"/>
      <c r="F41" s="360"/>
      <c r="G41" s="26"/>
    </row>
    <row r="42" spans="1:7" ht="15.75" x14ac:dyDescent="0.2">
      <c r="A42" s="28" t="s">
        <v>559</v>
      </c>
      <c r="B42" s="360"/>
      <c r="C42" s="50">
        <v>176621</v>
      </c>
      <c r="D42" s="51">
        <v>82647</v>
      </c>
      <c r="E42" s="360"/>
      <c r="F42" s="360"/>
      <c r="G42" s="26"/>
    </row>
    <row r="43" spans="1:7" ht="15.75" x14ac:dyDescent="0.2">
      <c r="A43" s="41" t="s">
        <v>232</v>
      </c>
      <c r="B43" s="360" t="s">
        <v>38</v>
      </c>
      <c r="C43" s="50">
        <v>89741</v>
      </c>
      <c r="D43" s="51">
        <v>88543</v>
      </c>
      <c r="E43" s="360"/>
      <c r="F43" s="360"/>
      <c r="G43" s="26"/>
    </row>
    <row r="44" spans="1:7" ht="15.75" x14ac:dyDescent="0.2">
      <c r="A44" s="41" t="s">
        <v>233</v>
      </c>
      <c r="B44" s="360" t="s">
        <v>38</v>
      </c>
      <c r="C44" s="50">
        <v>-170008</v>
      </c>
      <c r="D44" s="51">
        <v>58114</v>
      </c>
      <c r="E44" s="360"/>
      <c r="F44" s="360"/>
      <c r="G44" s="26"/>
    </row>
    <row r="45" spans="1:7" ht="15.75" x14ac:dyDescent="0.2">
      <c r="A45" s="41" t="s">
        <v>234</v>
      </c>
      <c r="B45" s="360"/>
      <c r="C45" s="50"/>
      <c r="D45" s="51"/>
      <c r="E45" s="360"/>
      <c r="F45" s="360"/>
      <c r="G45" s="26"/>
    </row>
    <row r="46" spans="1:7" ht="15.75" x14ac:dyDescent="0.2">
      <c r="A46" s="41" t="s">
        <v>279</v>
      </c>
      <c r="B46" s="360" t="s">
        <v>31</v>
      </c>
      <c r="C46" s="53">
        <v>8477.4</v>
      </c>
      <c r="D46" s="66">
        <v>8677.4</v>
      </c>
      <c r="E46" s="360"/>
      <c r="F46" s="360"/>
      <c r="G46" s="26"/>
    </row>
    <row r="47" spans="1:7" ht="16.5" thickBot="1" x14ac:dyDescent="0.25">
      <c r="A47" s="398" t="s">
        <v>285</v>
      </c>
      <c r="B47" s="109" t="s">
        <v>31</v>
      </c>
      <c r="C47" s="399">
        <v>18675.2</v>
      </c>
      <c r="D47" s="400">
        <v>17423.7</v>
      </c>
      <c r="E47" s="109"/>
      <c r="F47" s="109"/>
      <c r="G47" s="110"/>
    </row>
    <row r="48" spans="1:7" ht="16.5" x14ac:dyDescent="0.2">
      <c r="A48" s="23"/>
      <c r="B48" s="22"/>
      <c r="C48" s="22"/>
      <c r="D48" s="22"/>
      <c r="E48" s="22"/>
      <c r="F48" s="22"/>
      <c r="G48" s="22"/>
    </row>
    <row r="49" spans="1:7" ht="16.5" x14ac:dyDescent="0.2">
      <c r="A49" s="23"/>
      <c r="B49" s="22"/>
      <c r="C49" s="22"/>
      <c r="D49" s="22"/>
      <c r="E49" s="22"/>
      <c r="F49" s="22"/>
      <c r="G49" s="22"/>
    </row>
    <row r="50" spans="1:7" ht="18" customHeight="1" x14ac:dyDescent="0.2">
      <c r="A50" s="23"/>
      <c r="B50" s="22"/>
      <c r="C50" s="22"/>
      <c r="D50" s="22"/>
      <c r="E50" s="22"/>
      <c r="F50" s="22"/>
      <c r="G50" s="22"/>
    </row>
    <row r="51" spans="1:7" ht="21" customHeight="1" x14ac:dyDescent="0.2">
      <c r="A51" s="23"/>
      <c r="B51" s="22"/>
      <c r="C51" s="22"/>
      <c r="D51" s="22"/>
      <c r="E51" s="22"/>
      <c r="F51" s="22"/>
      <c r="G51" s="22"/>
    </row>
    <row r="52" spans="1:7" ht="16.5" x14ac:dyDescent="0.2">
      <c r="A52" s="23"/>
      <c r="B52" s="22"/>
      <c r="C52" s="22"/>
      <c r="D52" s="22"/>
      <c r="E52" s="22"/>
      <c r="F52" s="22"/>
      <c r="G52" s="22"/>
    </row>
    <row r="53" spans="1:7" ht="16.5" x14ac:dyDescent="0.2">
      <c r="A53" s="23"/>
      <c r="B53" s="22"/>
      <c r="C53" s="22"/>
      <c r="D53" s="22"/>
      <c r="E53" s="22"/>
      <c r="F53" s="22"/>
      <c r="G53" s="22"/>
    </row>
    <row r="54" spans="1:7" ht="16.5" x14ac:dyDescent="0.2">
      <c r="A54" s="23"/>
      <c r="B54" s="22"/>
      <c r="C54" s="22"/>
      <c r="D54" s="22"/>
      <c r="E54" s="22"/>
      <c r="F54" s="22"/>
      <c r="G54" s="22"/>
    </row>
    <row r="55" spans="1:7" ht="16.5" x14ac:dyDescent="0.2">
      <c r="A55" s="23"/>
      <c r="B55" s="22"/>
      <c r="C55" s="22"/>
      <c r="D55" s="22"/>
      <c r="E55" s="22"/>
      <c r="F55" s="22"/>
      <c r="G55" s="22"/>
    </row>
    <row r="56" spans="1:7" ht="16.5" x14ac:dyDescent="0.2">
      <c r="A56" s="24"/>
      <c r="B56" s="22"/>
      <c r="C56" s="22"/>
      <c r="D56" s="22"/>
      <c r="E56" s="22"/>
      <c r="F56" s="22"/>
      <c r="G56" s="22"/>
    </row>
    <row r="57" spans="1:7" ht="16.5" x14ac:dyDescent="0.2">
      <c r="A57" s="24"/>
      <c r="B57" s="22"/>
      <c r="C57" s="22"/>
      <c r="D57" s="22"/>
      <c r="E57" s="22"/>
      <c r="F57" s="22"/>
      <c r="G57" s="22"/>
    </row>
  </sheetData>
  <mergeCells count="5">
    <mergeCell ref="A1:G1"/>
    <mergeCell ref="A2:G2"/>
    <mergeCell ref="C3:G3"/>
    <mergeCell ref="A3:A4"/>
    <mergeCell ref="B3:B4"/>
  </mergeCells>
  <phoneticPr fontId="9" type="noConversion"/>
  <printOptions horizontalCentered="1"/>
  <pageMargins left="0.39370078740157483" right="0.39370078740157483" top="0.78740157480314965" bottom="0.39370078740157483" header="0" footer="0"/>
  <pageSetup paperSize="9" scale="96" fitToHeight="0" orientation="landscape" r:id="rId1"/>
  <headerFooter alignWithMargins="0">
    <oddFooter>&amp;C&amp;P&amp;R&amp;A</oddFooter>
  </headerFooter>
  <rowBreaks count="1" manualBreakCount="1">
    <brk id="3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F0"/>
  </sheetPr>
  <dimension ref="A1:K15"/>
  <sheetViews>
    <sheetView view="pageBreakPreview" zoomScale="85" zoomScaleNormal="100" zoomScaleSheetLayoutView="85" workbookViewId="0">
      <selection activeCell="B9" sqref="B9"/>
    </sheetView>
  </sheetViews>
  <sheetFormatPr defaultRowHeight="15" x14ac:dyDescent="0.2"/>
  <cols>
    <col min="1" max="1" width="42.28515625" style="34" customWidth="1"/>
    <col min="2" max="2" width="13" style="34" customWidth="1"/>
    <col min="3" max="4" width="9.140625" style="34"/>
    <col min="5" max="5" width="8.140625" style="34" customWidth="1"/>
    <col min="6" max="6" width="8.28515625" style="34" customWidth="1"/>
    <col min="7" max="7" width="8" style="34" customWidth="1"/>
    <col min="8" max="9" width="10.28515625" style="34" customWidth="1"/>
    <col min="10" max="10" width="8.7109375" style="34" customWidth="1"/>
    <col min="11" max="11" width="9.42578125" style="34" customWidth="1"/>
    <col min="12" max="16384" width="9.140625" style="34"/>
  </cols>
  <sheetData>
    <row r="1" spans="1:11" ht="15.75" x14ac:dyDescent="0.25">
      <c r="A1" s="443" t="s">
        <v>212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23.45" customHeight="1" thickBot="1" x14ac:dyDescent="0.25">
      <c r="A2" s="515" t="s">
        <v>526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</row>
    <row r="3" spans="1:11" ht="44.25" customHeight="1" x14ac:dyDescent="0.2">
      <c r="A3" s="448" t="s">
        <v>513</v>
      </c>
      <c r="B3" s="498" t="s">
        <v>519</v>
      </c>
      <c r="C3" s="456" t="s">
        <v>487</v>
      </c>
      <c r="D3" s="456"/>
      <c r="E3" s="456"/>
      <c r="F3" s="456"/>
      <c r="G3" s="456"/>
      <c r="H3" s="456" t="s">
        <v>45</v>
      </c>
      <c r="I3" s="456"/>
      <c r="J3" s="456"/>
      <c r="K3" s="457"/>
    </row>
    <row r="4" spans="1:11" ht="11.45" customHeight="1" x14ac:dyDescent="0.2">
      <c r="A4" s="497"/>
      <c r="B4" s="499"/>
      <c r="C4" s="516">
        <v>2015</v>
      </c>
      <c r="D4" s="516">
        <v>2016</v>
      </c>
      <c r="E4" s="516"/>
      <c r="F4" s="516"/>
      <c r="G4" s="516"/>
      <c r="H4" s="516">
        <v>2016</v>
      </c>
      <c r="I4" s="516"/>
      <c r="J4" s="516"/>
      <c r="K4" s="517"/>
    </row>
    <row r="5" spans="1:11" ht="9" customHeight="1" x14ac:dyDescent="0.2">
      <c r="A5" s="497"/>
      <c r="B5" s="499"/>
      <c r="C5" s="516"/>
      <c r="D5" s="516"/>
      <c r="E5" s="516"/>
      <c r="F5" s="516"/>
      <c r="G5" s="516"/>
      <c r="H5" s="516"/>
      <c r="I5" s="516"/>
      <c r="J5" s="516"/>
      <c r="K5" s="517"/>
    </row>
    <row r="6" spans="1:11" ht="16.5" thickBot="1" x14ac:dyDescent="0.25">
      <c r="A6" s="108">
        <v>1</v>
      </c>
      <c r="B6" s="109">
        <v>2</v>
      </c>
      <c r="C6" s="109">
        <v>3</v>
      </c>
      <c r="D6" s="109">
        <v>4</v>
      </c>
      <c r="E6" s="109">
        <v>5</v>
      </c>
      <c r="F6" s="109">
        <v>6</v>
      </c>
      <c r="G6" s="109">
        <v>7</v>
      </c>
      <c r="H6" s="109">
        <v>8</v>
      </c>
      <c r="I6" s="109">
        <v>9</v>
      </c>
      <c r="J6" s="109">
        <v>10</v>
      </c>
      <c r="K6" s="110">
        <v>11</v>
      </c>
    </row>
    <row r="7" spans="1:11" ht="19.5" customHeight="1" x14ac:dyDescent="0.2">
      <c r="A7" s="273" t="s">
        <v>527</v>
      </c>
      <c r="B7" s="111" t="s">
        <v>18</v>
      </c>
      <c r="C7" s="112">
        <v>449</v>
      </c>
      <c r="D7" s="112">
        <v>429</v>
      </c>
      <c r="E7" s="112"/>
      <c r="F7" s="112"/>
      <c r="G7" s="112"/>
      <c r="H7" s="113">
        <v>95.545657015590209</v>
      </c>
      <c r="I7" s="113"/>
      <c r="J7" s="113"/>
      <c r="K7" s="274"/>
    </row>
    <row r="8" spans="1:11" ht="47.25" x14ac:dyDescent="0.2">
      <c r="A8" s="275" t="s">
        <v>0</v>
      </c>
      <c r="B8" s="114" t="s">
        <v>64</v>
      </c>
      <c r="C8" s="114">
        <v>809</v>
      </c>
      <c r="D8" s="114">
        <v>796</v>
      </c>
      <c r="E8" s="114"/>
      <c r="F8" s="114"/>
      <c r="G8" s="114"/>
      <c r="H8" s="113">
        <v>98.393077873918429</v>
      </c>
      <c r="I8" s="113"/>
      <c r="J8" s="113"/>
      <c r="K8" s="276"/>
    </row>
    <row r="9" spans="1:11" ht="61.5" customHeight="1" x14ac:dyDescent="0.2">
      <c r="A9" s="275" t="s">
        <v>424</v>
      </c>
      <c r="B9" s="114" t="s">
        <v>1</v>
      </c>
      <c r="C9" s="114">
        <v>26.6</v>
      </c>
      <c r="D9" s="114">
        <v>26</v>
      </c>
      <c r="E9" s="114"/>
      <c r="F9" s="114"/>
      <c r="G9" s="114"/>
      <c r="H9" s="113">
        <v>97.744360902255636</v>
      </c>
      <c r="I9" s="113"/>
      <c r="J9" s="113"/>
      <c r="K9" s="276"/>
    </row>
    <row r="10" spans="1:11" ht="31.5" x14ac:dyDescent="0.2">
      <c r="A10" s="275" t="s">
        <v>420</v>
      </c>
      <c r="B10" s="114" t="s">
        <v>64</v>
      </c>
      <c r="C10" s="401">
        <v>5840</v>
      </c>
      <c r="D10" s="401">
        <v>5424</v>
      </c>
      <c r="E10" s="114"/>
      <c r="F10" s="114"/>
      <c r="G10" s="114"/>
      <c r="H10" s="113">
        <v>92.876712328767113</v>
      </c>
      <c r="I10" s="113"/>
      <c r="J10" s="113"/>
      <c r="K10" s="276"/>
    </row>
    <row r="11" spans="1:11" ht="47.25" x14ac:dyDescent="0.2">
      <c r="A11" s="275" t="s">
        <v>291</v>
      </c>
      <c r="B11" s="114" t="s">
        <v>25</v>
      </c>
      <c r="C11" s="115">
        <v>1</v>
      </c>
      <c r="D11" s="114">
        <v>500</v>
      </c>
      <c r="E11" s="114"/>
      <c r="F11" s="114"/>
      <c r="G11" s="114"/>
      <c r="H11" s="113">
        <v>50</v>
      </c>
      <c r="I11" s="113"/>
      <c r="J11" s="113"/>
      <c r="K11" s="276"/>
    </row>
    <row r="12" spans="1:11" ht="79.5" thickBot="1" x14ac:dyDescent="0.25">
      <c r="A12" s="277" t="s">
        <v>292</v>
      </c>
      <c r="B12" s="278" t="s">
        <v>25</v>
      </c>
      <c r="C12" s="278">
        <v>54.156999999999996</v>
      </c>
      <c r="D12" s="278">
        <v>57.466000000000001</v>
      </c>
      <c r="E12" s="278"/>
      <c r="F12" s="278"/>
      <c r="G12" s="278"/>
      <c r="H12" s="279">
        <v>106.11001347932863</v>
      </c>
      <c r="I12" s="279"/>
      <c r="J12" s="279"/>
      <c r="K12" s="280"/>
    </row>
    <row r="14" spans="1:11" ht="34.9" customHeight="1" x14ac:dyDescent="0.2">
      <c r="A14" s="116"/>
      <c r="B14" s="117"/>
      <c r="C14" s="116"/>
      <c r="D14" s="116"/>
      <c r="E14" s="116"/>
      <c r="F14" s="116"/>
      <c r="G14" s="116"/>
      <c r="H14" s="116"/>
      <c r="I14" s="118"/>
      <c r="J14" s="118"/>
      <c r="K14" s="116"/>
    </row>
    <row r="15" spans="1:11" ht="34.9" customHeight="1" x14ac:dyDescent="0.2">
      <c r="A15" s="116"/>
      <c r="B15" s="117"/>
      <c r="C15" s="116"/>
      <c r="D15" s="116"/>
      <c r="E15" s="116"/>
      <c r="F15" s="116"/>
      <c r="G15" s="116"/>
      <c r="H15" s="116"/>
      <c r="I15" s="118"/>
      <c r="J15" s="118"/>
      <c r="K15" s="116"/>
    </row>
  </sheetData>
  <mergeCells count="15">
    <mergeCell ref="A1:K1"/>
    <mergeCell ref="A2:K2"/>
    <mergeCell ref="A3:A5"/>
    <mergeCell ref="B3:B5"/>
    <mergeCell ref="C3:G3"/>
    <mergeCell ref="H3:K3"/>
    <mergeCell ref="C4:C5"/>
    <mergeCell ref="D4:D5"/>
    <mergeCell ref="E4:E5"/>
    <mergeCell ref="F4:F5"/>
    <mergeCell ref="K4:K5"/>
    <mergeCell ref="G4:G5"/>
    <mergeCell ref="H4:H5"/>
    <mergeCell ref="I4:I5"/>
    <mergeCell ref="J4:J5"/>
  </mergeCells>
  <phoneticPr fontId="9" type="noConversion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F0"/>
    <pageSetUpPr fitToPage="1"/>
  </sheetPr>
  <dimension ref="A1:G134"/>
  <sheetViews>
    <sheetView view="pageBreakPreview" zoomScaleNormal="100" workbookViewId="0">
      <pane ySplit="6" topLeftCell="A109" activePane="bottomLeft" state="frozen"/>
      <selection activeCell="D95" sqref="D95"/>
      <selection pane="bottomLeft" activeCell="D90" sqref="D90"/>
    </sheetView>
  </sheetViews>
  <sheetFormatPr defaultRowHeight="15" x14ac:dyDescent="0.2"/>
  <cols>
    <col min="1" max="1" width="80" style="34" customWidth="1"/>
    <col min="2" max="2" width="15.42578125" style="145" customWidth="1"/>
    <col min="3" max="3" width="10.140625" style="34" bestFit="1" customWidth="1"/>
    <col min="4" max="16384" width="9.140625" style="34"/>
  </cols>
  <sheetData>
    <row r="1" spans="1:7" ht="18" customHeight="1" x14ac:dyDescent="0.25">
      <c r="A1" s="453" t="s">
        <v>283</v>
      </c>
      <c r="B1" s="520"/>
      <c r="C1" s="520"/>
      <c r="D1" s="520"/>
      <c r="E1" s="520"/>
      <c r="F1" s="520"/>
      <c r="G1" s="520"/>
    </row>
    <row r="2" spans="1:7" ht="15.75" x14ac:dyDescent="0.25">
      <c r="A2" s="443" t="s">
        <v>293</v>
      </c>
      <c r="B2" s="452"/>
      <c r="C2" s="452"/>
      <c r="D2" s="452"/>
      <c r="E2" s="452"/>
      <c r="F2" s="452"/>
      <c r="G2" s="452"/>
    </row>
    <row r="3" spans="1:7" ht="16.5" thickBot="1" x14ac:dyDescent="0.3">
      <c r="A3" s="453" t="s">
        <v>284</v>
      </c>
      <c r="B3" s="453"/>
      <c r="C3" s="453"/>
      <c r="D3" s="453"/>
      <c r="E3" s="453"/>
      <c r="F3" s="453"/>
      <c r="G3" s="453"/>
    </row>
    <row r="4" spans="1:7" ht="27" customHeight="1" x14ac:dyDescent="0.2">
      <c r="A4" s="526" t="s">
        <v>513</v>
      </c>
      <c r="B4" s="528" t="s">
        <v>519</v>
      </c>
      <c r="C4" s="523" t="s">
        <v>487</v>
      </c>
      <c r="D4" s="524"/>
      <c r="E4" s="524"/>
      <c r="F4" s="524"/>
      <c r="G4" s="525"/>
    </row>
    <row r="5" spans="1:7" ht="15.75" x14ac:dyDescent="0.2">
      <c r="A5" s="527"/>
      <c r="B5" s="529"/>
      <c r="C5" s="360">
        <v>2015</v>
      </c>
      <c r="D5" s="360">
        <v>2016</v>
      </c>
      <c r="E5" s="9"/>
      <c r="F5" s="9"/>
      <c r="G5" s="120"/>
    </row>
    <row r="6" spans="1:7" ht="16.5" thickBot="1" x14ac:dyDescent="0.25">
      <c r="A6" s="108">
        <v>1</v>
      </c>
      <c r="B6" s="139">
        <v>2</v>
      </c>
      <c r="C6" s="109">
        <v>3</v>
      </c>
      <c r="D6" s="109">
        <v>4</v>
      </c>
      <c r="E6" s="109">
        <v>5</v>
      </c>
      <c r="F6" s="109">
        <v>6</v>
      </c>
      <c r="G6" s="110">
        <v>7</v>
      </c>
    </row>
    <row r="7" spans="1:7" ht="15.75" x14ac:dyDescent="0.25">
      <c r="A7" s="147" t="s">
        <v>326</v>
      </c>
      <c r="B7" s="365" t="s">
        <v>204</v>
      </c>
      <c r="C7" s="45">
        <v>2</v>
      </c>
      <c r="D7" s="79">
        <v>2</v>
      </c>
      <c r="E7" s="15"/>
      <c r="F7" s="15"/>
      <c r="G7" s="281"/>
    </row>
    <row r="8" spans="1:7" ht="15.75" x14ac:dyDescent="0.25">
      <c r="A8" s="147" t="s">
        <v>327</v>
      </c>
      <c r="B8" s="365" t="s">
        <v>204</v>
      </c>
      <c r="C8" s="45">
        <v>173</v>
      </c>
      <c r="D8" s="79">
        <v>173</v>
      </c>
      <c r="E8" s="15"/>
      <c r="F8" s="15"/>
      <c r="G8" s="281"/>
    </row>
    <row r="9" spans="1:7" ht="31.5" x14ac:dyDescent="0.25">
      <c r="A9" s="27" t="s">
        <v>46</v>
      </c>
      <c r="B9" s="289" t="s">
        <v>48</v>
      </c>
      <c r="C9" s="45">
        <v>36.4</v>
      </c>
      <c r="D9" s="69">
        <v>36.4</v>
      </c>
      <c r="E9" s="14"/>
      <c r="F9" s="14"/>
      <c r="G9" s="282"/>
    </row>
    <row r="10" spans="1:7" ht="17.45" customHeight="1" x14ac:dyDescent="0.25">
      <c r="A10" s="27" t="s">
        <v>47</v>
      </c>
      <c r="B10" s="289" t="s">
        <v>48</v>
      </c>
      <c r="C10" s="45">
        <v>0.21</v>
      </c>
      <c r="D10" s="80">
        <v>0.21</v>
      </c>
      <c r="E10" s="14"/>
      <c r="F10" s="14"/>
      <c r="G10" s="282"/>
    </row>
    <row r="11" spans="1:7" ht="31.5" x14ac:dyDescent="0.25">
      <c r="A11" s="27" t="s">
        <v>329</v>
      </c>
      <c r="B11" s="365" t="s">
        <v>204</v>
      </c>
      <c r="C11" s="45">
        <v>4</v>
      </c>
      <c r="D11" s="79">
        <v>4</v>
      </c>
      <c r="E11" s="14"/>
      <c r="F11" s="14"/>
      <c r="G11" s="282"/>
    </row>
    <row r="12" spans="1:7" ht="15.75" x14ac:dyDescent="0.25">
      <c r="A12" s="27" t="s">
        <v>52</v>
      </c>
      <c r="B12" s="365" t="s">
        <v>204</v>
      </c>
      <c r="C12" s="45" t="s">
        <v>13</v>
      </c>
      <c r="D12" s="79" t="s">
        <v>13</v>
      </c>
      <c r="E12" s="14"/>
      <c r="F12" s="14"/>
      <c r="G12" s="282"/>
    </row>
    <row r="13" spans="1:7" ht="15.75" x14ac:dyDescent="0.25">
      <c r="A13" s="27" t="s">
        <v>53</v>
      </c>
      <c r="B13" s="289" t="s">
        <v>55</v>
      </c>
      <c r="C13" s="49">
        <v>1478</v>
      </c>
      <c r="D13" s="49">
        <v>1478</v>
      </c>
      <c r="E13" s="14"/>
      <c r="F13" s="14"/>
      <c r="G13" s="282"/>
    </row>
    <row r="14" spans="1:7" ht="31.5" x14ac:dyDescent="0.25">
      <c r="A14" s="27" t="s">
        <v>328</v>
      </c>
      <c r="B14" s="289" t="s">
        <v>57</v>
      </c>
      <c r="C14" s="45">
        <v>311.39999999999998</v>
      </c>
      <c r="D14" s="69">
        <v>310.89999999999998</v>
      </c>
      <c r="E14" s="14"/>
      <c r="F14" s="14"/>
      <c r="G14" s="282"/>
    </row>
    <row r="15" spans="1:7" ht="15.75" x14ac:dyDescent="0.25">
      <c r="A15" s="27" t="s">
        <v>56</v>
      </c>
      <c r="B15" s="365" t="s">
        <v>204</v>
      </c>
      <c r="C15" s="45" t="s">
        <v>13</v>
      </c>
      <c r="D15" s="79" t="s">
        <v>13</v>
      </c>
      <c r="E15" s="14"/>
      <c r="F15" s="14"/>
      <c r="G15" s="282"/>
    </row>
    <row r="16" spans="1:7" ht="15.75" x14ac:dyDescent="0.25">
      <c r="A16" s="27" t="s">
        <v>58</v>
      </c>
      <c r="B16" s="365" t="s">
        <v>204</v>
      </c>
      <c r="C16" s="45" t="s">
        <v>13</v>
      </c>
      <c r="D16" s="79" t="s">
        <v>13</v>
      </c>
      <c r="E16" s="14"/>
      <c r="F16" s="14"/>
      <c r="G16" s="282"/>
    </row>
    <row r="17" spans="1:7" ht="38.25" x14ac:dyDescent="0.25">
      <c r="A17" s="27" t="s">
        <v>59</v>
      </c>
      <c r="B17" s="289" t="s">
        <v>60</v>
      </c>
      <c r="C17" s="45" t="s">
        <v>13</v>
      </c>
      <c r="D17" s="79" t="s">
        <v>13</v>
      </c>
      <c r="E17" s="14"/>
      <c r="F17" s="14"/>
      <c r="G17" s="282"/>
    </row>
    <row r="18" spans="1:7" ht="31.5" x14ac:dyDescent="0.25">
      <c r="A18" s="27" t="s">
        <v>330</v>
      </c>
      <c r="B18" s="289" t="s">
        <v>64</v>
      </c>
      <c r="C18" s="45">
        <v>124</v>
      </c>
      <c r="D18" s="79">
        <v>122</v>
      </c>
      <c r="E18" s="14"/>
      <c r="F18" s="14"/>
      <c r="G18" s="282"/>
    </row>
    <row r="19" spans="1:7" ht="25.5" x14ac:dyDescent="0.25">
      <c r="A19" s="27" t="s">
        <v>331</v>
      </c>
      <c r="B19" s="289" t="s">
        <v>143</v>
      </c>
      <c r="C19" s="45">
        <v>26.1</v>
      </c>
      <c r="D19" s="69">
        <v>25.7</v>
      </c>
      <c r="E19" s="14"/>
      <c r="F19" s="14"/>
      <c r="G19" s="282"/>
    </row>
    <row r="20" spans="1:7" ht="25.5" x14ac:dyDescent="0.25">
      <c r="A20" s="27" t="s">
        <v>938</v>
      </c>
      <c r="B20" s="289" t="s">
        <v>143</v>
      </c>
      <c r="C20" s="45">
        <v>0.63</v>
      </c>
      <c r="D20" s="45">
        <v>0.42</v>
      </c>
      <c r="E20" s="14"/>
      <c r="F20" s="14"/>
      <c r="G20" s="282"/>
    </row>
    <row r="21" spans="1:7" ht="31.5" x14ac:dyDescent="0.25">
      <c r="A21" s="27" t="s">
        <v>332</v>
      </c>
      <c r="B21" s="289" t="s">
        <v>64</v>
      </c>
      <c r="C21" s="45">
        <v>462</v>
      </c>
      <c r="D21" s="79">
        <v>403</v>
      </c>
      <c r="E21" s="14"/>
      <c r="F21" s="14"/>
      <c r="G21" s="282"/>
    </row>
    <row r="22" spans="1:7" ht="31.5" x14ac:dyDescent="0.25">
      <c r="A22" s="27" t="s">
        <v>333</v>
      </c>
      <c r="B22" s="289" t="s">
        <v>143</v>
      </c>
      <c r="C22" s="45">
        <v>97.3</v>
      </c>
      <c r="D22" s="69">
        <v>77.400000000000006</v>
      </c>
      <c r="E22" s="14"/>
      <c r="F22" s="14"/>
      <c r="G22" s="282"/>
    </row>
    <row r="23" spans="1:7" ht="15.75" x14ac:dyDescent="0.25">
      <c r="A23" s="27" t="s">
        <v>62</v>
      </c>
      <c r="B23" s="365" t="s">
        <v>204</v>
      </c>
      <c r="C23" s="45">
        <v>90</v>
      </c>
      <c r="D23" s="79">
        <v>93</v>
      </c>
      <c r="E23" s="14"/>
      <c r="F23" s="14"/>
      <c r="G23" s="282"/>
    </row>
    <row r="24" spans="1:7" ht="33" customHeight="1" x14ac:dyDescent="0.25">
      <c r="A24" s="27" t="s">
        <v>63</v>
      </c>
      <c r="B24" s="289" t="s">
        <v>64</v>
      </c>
      <c r="C24" s="49">
        <v>16315</v>
      </c>
      <c r="D24" s="49">
        <v>16950</v>
      </c>
      <c r="E24" s="14"/>
      <c r="F24" s="14"/>
      <c r="G24" s="282"/>
    </row>
    <row r="25" spans="1:7" ht="15.75" x14ac:dyDescent="0.25">
      <c r="A25" s="27" t="s">
        <v>65</v>
      </c>
      <c r="B25" s="365" t="s">
        <v>204</v>
      </c>
      <c r="C25" s="45">
        <v>1</v>
      </c>
      <c r="D25" s="79">
        <v>1</v>
      </c>
      <c r="E25" s="14"/>
      <c r="F25" s="14"/>
      <c r="G25" s="282"/>
    </row>
    <row r="26" spans="1:7" ht="15.75" x14ac:dyDescent="0.25">
      <c r="A26" s="27" t="s">
        <v>81</v>
      </c>
      <c r="B26" s="365" t="s">
        <v>204</v>
      </c>
      <c r="C26" s="45">
        <v>21</v>
      </c>
      <c r="D26" s="79">
        <v>21</v>
      </c>
      <c r="E26" s="14"/>
      <c r="F26" s="14"/>
      <c r="G26" s="282"/>
    </row>
    <row r="27" spans="1:7" ht="31.5" x14ac:dyDescent="0.25">
      <c r="A27" s="27" t="s">
        <v>82</v>
      </c>
      <c r="B27" s="365" t="s">
        <v>204</v>
      </c>
      <c r="C27" s="45">
        <v>1</v>
      </c>
      <c r="D27" s="79">
        <v>1</v>
      </c>
      <c r="E27" s="14"/>
      <c r="F27" s="14"/>
      <c r="G27" s="282"/>
    </row>
    <row r="28" spans="1:7" ht="15.75" x14ac:dyDescent="0.25">
      <c r="A28" s="27" t="s">
        <v>83</v>
      </c>
      <c r="B28" s="365" t="s">
        <v>204</v>
      </c>
      <c r="C28" s="45">
        <v>55</v>
      </c>
      <c r="D28" s="79">
        <v>55</v>
      </c>
      <c r="E28" s="14"/>
      <c r="F28" s="14"/>
      <c r="G28" s="282"/>
    </row>
    <row r="29" spans="1:7" ht="31.5" x14ac:dyDescent="0.25">
      <c r="A29" s="27" t="s">
        <v>84</v>
      </c>
      <c r="B29" s="365" t="s">
        <v>204</v>
      </c>
      <c r="C29" s="45">
        <v>1</v>
      </c>
      <c r="D29" s="79">
        <v>1</v>
      </c>
      <c r="E29" s="14"/>
      <c r="F29" s="14"/>
      <c r="G29" s="282"/>
    </row>
    <row r="30" spans="1:7" ht="15.75" x14ac:dyDescent="0.25">
      <c r="A30" s="27" t="s">
        <v>83</v>
      </c>
      <c r="B30" s="365" t="s">
        <v>204</v>
      </c>
      <c r="C30" s="45">
        <v>24</v>
      </c>
      <c r="D30" s="79">
        <v>24</v>
      </c>
      <c r="E30" s="14"/>
      <c r="F30" s="14"/>
      <c r="G30" s="282"/>
    </row>
    <row r="31" spans="1:7" ht="15.75" x14ac:dyDescent="0.25">
      <c r="A31" s="27" t="s">
        <v>85</v>
      </c>
      <c r="B31" s="365" t="s">
        <v>204</v>
      </c>
      <c r="C31" s="45">
        <v>2</v>
      </c>
      <c r="D31" s="79">
        <v>2</v>
      </c>
      <c r="E31" s="14"/>
      <c r="F31" s="14"/>
      <c r="G31" s="282"/>
    </row>
    <row r="32" spans="1:7" ht="15.75" x14ac:dyDescent="0.25">
      <c r="A32" s="27" t="s">
        <v>560</v>
      </c>
      <c r="B32" s="365" t="s">
        <v>204</v>
      </c>
      <c r="C32" s="45">
        <v>82</v>
      </c>
      <c r="D32" s="79">
        <v>82</v>
      </c>
      <c r="E32" s="14"/>
      <c r="F32" s="14"/>
      <c r="G32" s="282"/>
    </row>
    <row r="33" spans="1:7" ht="15.75" x14ac:dyDescent="0.25">
      <c r="A33" s="27" t="s">
        <v>86</v>
      </c>
      <c r="B33" s="289" t="s">
        <v>61</v>
      </c>
      <c r="C33" s="49">
        <v>1464</v>
      </c>
      <c r="D33" s="49">
        <v>1511</v>
      </c>
      <c r="E33" s="14"/>
      <c r="F33" s="14"/>
      <c r="G33" s="282"/>
    </row>
    <row r="34" spans="1:7" ht="15.75" x14ac:dyDescent="0.25">
      <c r="A34" s="27" t="s">
        <v>87</v>
      </c>
      <c r="B34" s="365" t="s">
        <v>204</v>
      </c>
      <c r="C34" s="45">
        <v>5</v>
      </c>
      <c r="D34" s="79">
        <v>5</v>
      </c>
      <c r="E34" s="14"/>
      <c r="F34" s="14"/>
      <c r="G34" s="282"/>
    </row>
    <row r="35" spans="1:7" ht="15.75" x14ac:dyDescent="0.25">
      <c r="A35" s="27" t="s">
        <v>88</v>
      </c>
      <c r="B35" s="289" t="s">
        <v>91</v>
      </c>
      <c r="C35" s="45">
        <v>175.31</v>
      </c>
      <c r="D35" s="80">
        <v>176.15</v>
      </c>
      <c r="E35" s="14"/>
      <c r="F35" s="14"/>
      <c r="G35" s="282"/>
    </row>
    <row r="36" spans="1:7" ht="15.75" x14ac:dyDescent="0.25">
      <c r="A36" s="27" t="s">
        <v>89</v>
      </c>
      <c r="B36" s="289" t="s">
        <v>92</v>
      </c>
      <c r="C36" s="45">
        <v>17.600000000000001</v>
      </c>
      <c r="D36" s="69">
        <v>17.600000000000001</v>
      </c>
      <c r="E36" s="14"/>
      <c r="F36" s="14"/>
      <c r="G36" s="282"/>
    </row>
    <row r="37" spans="1:7" ht="15.75" x14ac:dyDescent="0.25">
      <c r="A37" s="27" t="s">
        <v>90</v>
      </c>
      <c r="B37" s="289" t="s">
        <v>93</v>
      </c>
      <c r="C37" s="45">
        <v>10</v>
      </c>
      <c r="D37" s="69">
        <v>9.9</v>
      </c>
      <c r="E37" s="14"/>
      <c r="F37" s="14"/>
      <c r="G37" s="282"/>
    </row>
    <row r="38" spans="1:7" ht="15.75" x14ac:dyDescent="0.25">
      <c r="A38" s="27" t="s">
        <v>94</v>
      </c>
      <c r="B38" s="365" t="s">
        <v>204</v>
      </c>
      <c r="C38" s="45" t="s">
        <v>13</v>
      </c>
      <c r="D38" s="79" t="s">
        <v>13</v>
      </c>
      <c r="E38" s="14"/>
      <c r="F38" s="14"/>
      <c r="G38" s="282"/>
    </row>
    <row r="39" spans="1:7" ht="15.75" x14ac:dyDescent="0.25">
      <c r="A39" s="27" t="s">
        <v>95</v>
      </c>
      <c r="B39" s="365" t="s">
        <v>204</v>
      </c>
      <c r="C39" s="45" t="s">
        <v>13</v>
      </c>
      <c r="D39" s="79" t="s">
        <v>13</v>
      </c>
      <c r="E39" s="14"/>
      <c r="F39" s="14"/>
      <c r="G39" s="282"/>
    </row>
    <row r="40" spans="1:7" ht="25.5" x14ac:dyDescent="0.25">
      <c r="A40" s="27" t="s">
        <v>96</v>
      </c>
      <c r="B40" s="289" t="s">
        <v>144</v>
      </c>
      <c r="C40" s="45" t="s">
        <v>13</v>
      </c>
      <c r="D40" s="79" t="s">
        <v>13</v>
      </c>
      <c r="E40" s="14"/>
      <c r="F40" s="14"/>
      <c r="G40" s="282"/>
    </row>
    <row r="41" spans="1:7" ht="15.75" x14ac:dyDescent="0.25">
      <c r="A41" s="27" t="s">
        <v>97</v>
      </c>
      <c r="B41" s="365" t="s">
        <v>204</v>
      </c>
      <c r="C41" s="45">
        <v>1</v>
      </c>
      <c r="D41" s="79">
        <v>1</v>
      </c>
      <c r="E41" s="14"/>
      <c r="F41" s="14"/>
      <c r="G41" s="282"/>
    </row>
    <row r="42" spans="1:7" ht="25.5" x14ac:dyDescent="0.25">
      <c r="A42" s="27" t="s">
        <v>561</v>
      </c>
      <c r="B42" s="289" t="s">
        <v>144</v>
      </c>
      <c r="C42" s="45">
        <v>648</v>
      </c>
      <c r="D42" s="79">
        <v>726</v>
      </c>
      <c r="E42" s="14"/>
      <c r="F42" s="14"/>
      <c r="G42" s="282"/>
    </row>
    <row r="43" spans="1:7" ht="15.75" x14ac:dyDescent="0.25">
      <c r="A43" s="27" t="s">
        <v>98</v>
      </c>
      <c r="B43" s="365" t="s">
        <v>204</v>
      </c>
      <c r="C43" s="45" t="s">
        <v>13</v>
      </c>
      <c r="D43" s="79" t="s">
        <v>13</v>
      </c>
      <c r="E43" s="14"/>
      <c r="F43" s="14"/>
      <c r="G43" s="282"/>
    </row>
    <row r="44" spans="1:7" ht="15.75" x14ac:dyDescent="0.25">
      <c r="A44" s="27" t="s">
        <v>99</v>
      </c>
      <c r="B44" s="289" t="s">
        <v>100</v>
      </c>
      <c r="C44" s="45" t="s">
        <v>13</v>
      </c>
      <c r="D44" s="79" t="s">
        <v>13</v>
      </c>
      <c r="E44" s="14"/>
      <c r="F44" s="14"/>
      <c r="G44" s="282"/>
    </row>
    <row r="45" spans="1:7" ht="31.5" x14ac:dyDescent="0.25">
      <c r="A45" s="27" t="s">
        <v>334</v>
      </c>
      <c r="B45" s="365" t="s">
        <v>204</v>
      </c>
      <c r="C45" s="45">
        <v>1</v>
      </c>
      <c r="D45" s="79">
        <v>1</v>
      </c>
      <c r="E45" s="14"/>
      <c r="F45" s="14"/>
      <c r="G45" s="282"/>
    </row>
    <row r="46" spans="1:7" ht="15.75" x14ac:dyDescent="0.25">
      <c r="A46" s="27" t="s">
        <v>101</v>
      </c>
      <c r="B46" s="289" t="s">
        <v>100</v>
      </c>
      <c r="C46" s="45">
        <v>0.12</v>
      </c>
      <c r="D46" s="80">
        <v>0.12</v>
      </c>
      <c r="E46" s="14"/>
      <c r="F46" s="14"/>
      <c r="G46" s="282"/>
    </row>
    <row r="47" spans="1:7" ht="31.15" customHeight="1" x14ac:dyDescent="0.25">
      <c r="A47" s="27" t="s">
        <v>562</v>
      </c>
      <c r="B47" s="365" t="s">
        <v>204</v>
      </c>
      <c r="C47" s="45" t="s">
        <v>13</v>
      </c>
      <c r="D47" s="79" t="s">
        <v>13</v>
      </c>
      <c r="E47" s="14"/>
      <c r="F47" s="14"/>
      <c r="G47" s="282"/>
    </row>
    <row r="48" spans="1:7" ht="15.75" x14ac:dyDescent="0.25">
      <c r="A48" s="27" t="s">
        <v>102</v>
      </c>
      <c r="B48" s="289" t="s">
        <v>516</v>
      </c>
      <c r="C48" s="45" t="s">
        <v>13</v>
      </c>
      <c r="D48" s="79" t="s">
        <v>13</v>
      </c>
      <c r="E48" s="14"/>
      <c r="F48" s="14"/>
      <c r="G48" s="282"/>
    </row>
    <row r="49" spans="1:7" ht="31.5" x14ac:dyDescent="0.25">
      <c r="A49" s="27" t="s">
        <v>335</v>
      </c>
      <c r="B49" s="365" t="s">
        <v>204</v>
      </c>
      <c r="C49" s="45">
        <v>2</v>
      </c>
      <c r="D49" s="79">
        <v>1</v>
      </c>
      <c r="E49" s="14"/>
      <c r="F49" s="14"/>
      <c r="G49" s="282"/>
    </row>
    <row r="50" spans="1:7" ht="15.75" x14ac:dyDescent="0.25">
      <c r="A50" s="27" t="s">
        <v>103</v>
      </c>
      <c r="B50" s="289" t="s">
        <v>100</v>
      </c>
      <c r="C50" s="45">
        <v>1.0669999999999999</v>
      </c>
      <c r="D50" s="45">
        <v>1.1120000000000001</v>
      </c>
      <c r="E50" s="14"/>
      <c r="F50" s="14"/>
      <c r="G50" s="282"/>
    </row>
    <row r="51" spans="1:7" ht="15.75" x14ac:dyDescent="0.25">
      <c r="A51" s="27" t="s">
        <v>104</v>
      </c>
      <c r="B51" s="365" t="s">
        <v>204</v>
      </c>
      <c r="C51" s="45">
        <v>6</v>
      </c>
      <c r="D51" s="79">
        <v>6</v>
      </c>
      <c r="E51" s="14"/>
      <c r="F51" s="14"/>
      <c r="G51" s="282"/>
    </row>
    <row r="52" spans="1:7" ht="15.75" x14ac:dyDescent="0.25">
      <c r="A52" s="27" t="s">
        <v>105</v>
      </c>
      <c r="B52" s="365" t="s">
        <v>204</v>
      </c>
      <c r="C52" s="49">
        <v>4464</v>
      </c>
      <c r="D52" s="49">
        <v>4464</v>
      </c>
      <c r="E52" s="14"/>
      <c r="F52" s="14"/>
      <c r="G52" s="282"/>
    </row>
    <row r="53" spans="1:7" ht="15.75" x14ac:dyDescent="0.25">
      <c r="A53" s="27" t="s">
        <v>106</v>
      </c>
      <c r="B53" s="289" t="s">
        <v>516</v>
      </c>
      <c r="C53" s="45">
        <v>4580</v>
      </c>
      <c r="D53" s="49">
        <v>4610</v>
      </c>
      <c r="E53" s="14"/>
      <c r="F53" s="14"/>
      <c r="G53" s="282"/>
    </row>
    <row r="54" spans="1:7" ht="15.75" x14ac:dyDescent="0.25">
      <c r="A54" s="27" t="s">
        <v>107</v>
      </c>
      <c r="B54" s="365" t="s">
        <v>204</v>
      </c>
      <c r="C54" s="45" t="s">
        <v>13</v>
      </c>
      <c r="D54" s="79" t="s">
        <v>13</v>
      </c>
      <c r="E54" s="14"/>
      <c r="F54" s="14"/>
      <c r="G54" s="282"/>
    </row>
    <row r="55" spans="1:7" ht="15.75" x14ac:dyDescent="0.25">
      <c r="A55" s="27" t="s">
        <v>108</v>
      </c>
      <c r="B55" s="365" t="s">
        <v>204</v>
      </c>
      <c r="C55" s="45" t="s">
        <v>13</v>
      </c>
      <c r="D55" s="79" t="s">
        <v>13</v>
      </c>
      <c r="E55" s="14"/>
      <c r="F55" s="14"/>
      <c r="G55" s="282"/>
    </row>
    <row r="56" spans="1:7" ht="15.75" x14ac:dyDescent="0.25">
      <c r="A56" s="27" t="s">
        <v>106</v>
      </c>
      <c r="B56" s="289" t="s">
        <v>516</v>
      </c>
      <c r="C56" s="45" t="s">
        <v>13</v>
      </c>
      <c r="D56" s="79" t="s">
        <v>13</v>
      </c>
      <c r="E56" s="14"/>
      <c r="F56" s="14"/>
      <c r="G56" s="282"/>
    </row>
    <row r="57" spans="1:7" ht="15.75" x14ac:dyDescent="0.25">
      <c r="A57" s="27" t="s">
        <v>109</v>
      </c>
      <c r="B57" s="365" t="s">
        <v>204</v>
      </c>
      <c r="C57" s="45">
        <v>6</v>
      </c>
      <c r="D57" s="79">
        <v>6</v>
      </c>
      <c r="E57" s="14"/>
      <c r="F57" s="14"/>
      <c r="G57" s="282"/>
    </row>
    <row r="58" spans="1:7" ht="15.75" x14ac:dyDescent="0.25">
      <c r="A58" s="27" t="s">
        <v>935</v>
      </c>
      <c r="B58" s="365" t="s">
        <v>204</v>
      </c>
      <c r="C58" s="45" t="s">
        <v>13</v>
      </c>
      <c r="D58" s="79" t="s">
        <v>13</v>
      </c>
      <c r="E58" s="14"/>
      <c r="F58" s="14"/>
      <c r="G58" s="282"/>
    </row>
    <row r="59" spans="1:7" ht="15.75" x14ac:dyDescent="0.25">
      <c r="A59" s="27" t="s">
        <v>110</v>
      </c>
      <c r="B59" s="365" t="s">
        <v>204</v>
      </c>
      <c r="C59" s="45" t="s">
        <v>13</v>
      </c>
      <c r="D59" s="79" t="s">
        <v>13</v>
      </c>
      <c r="E59" s="14"/>
      <c r="F59" s="14"/>
      <c r="G59" s="282"/>
    </row>
    <row r="60" spans="1:7" ht="15.75" x14ac:dyDescent="0.25">
      <c r="A60" s="27" t="s">
        <v>111</v>
      </c>
      <c r="B60" s="289" t="s">
        <v>516</v>
      </c>
      <c r="C60" s="45" t="s">
        <v>13</v>
      </c>
      <c r="D60" s="79" t="s">
        <v>13</v>
      </c>
      <c r="E60" s="14"/>
      <c r="F60" s="14"/>
      <c r="G60" s="282"/>
    </row>
    <row r="61" spans="1:7" ht="15.75" x14ac:dyDescent="0.25">
      <c r="A61" s="27" t="s">
        <v>936</v>
      </c>
      <c r="B61" s="365" t="s">
        <v>204</v>
      </c>
      <c r="C61" s="45">
        <v>2</v>
      </c>
      <c r="D61" s="79">
        <v>2</v>
      </c>
      <c r="E61" s="14"/>
      <c r="F61" s="14"/>
      <c r="G61" s="282"/>
    </row>
    <row r="62" spans="1:7" ht="15.75" x14ac:dyDescent="0.25">
      <c r="A62" s="27" t="s">
        <v>110</v>
      </c>
      <c r="B62" s="365" t="s">
        <v>204</v>
      </c>
      <c r="C62" s="45">
        <v>885</v>
      </c>
      <c r="D62" s="79">
        <v>885</v>
      </c>
      <c r="E62" s="14"/>
      <c r="F62" s="14"/>
      <c r="G62" s="282"/>
    </row>
    <row r="63" spans="1:7" ht="15.75" x14ac:dyDescent="0.25">
      <c r="A63" s="27" t="s">
        <v>111</v>
      </c>
      <c r="B63" s="289" t="s">
        <v>516</v>
      </c>
      <c r="C63" s="45">
        <v>968</v>
      </c>
      <c r="D63" s="79">
        <v>970</v>
      </c>
      <c r="E63" s="14"/>
      <c r="F63" s="14"/>
      <c r="G63" s="282"/>
    </row>
    <row r="64" spans="1:7" ht="15.75" x14ac:dyDescent="0.25">
      <c r="A64" s="27" t="s">
        <v>937</v>
      </c>
      <c r="B64" s="365" t="s">
        <v>204</v>
      </c>
      <c r="C64" s="45">
        <v>4</v>
      </c>
      <c r="D64" s="79">
        <v>4</v>
      </c>
      <c r="E64" s="14"/>
      <c r="F64" s="14"/>
      <c r="G64" s="282"/>
    </row>
    <row r="65" spans="1:7" ht="15.75" x14ac:dyDescent="0.25">
      <c r="A65" s="27" t="s">
        <v>110</v>
      </c>
      <c r="B65" s="365" t="s">
        <v>204</v>
      </c>
      <c r="C65" s="49">
        <v>3579</v>
      </c>
      <c r="D65" s="49">
        <v>3579</v>
      </c>
      <c r="E65" s="14"/>
      <c r="F65" s="14"/>
      <c r="G65" s="282"/>
    </row>
    <row r="66" spans="1:7" ht="15.75" x14ac:dyDescent="0.25">
      <c r="A66" s="27" t="s">
        <v>111</v>
      </c>
      <c r="B66" s="289" t="s">
        <v>516</v>
      </c>
      <c r="C66" s="49">
        <v>3612</v>
      </c>
      <c r="D66" s="49">
        <v>3640</v>
      </c>
      <c r="E66" s="14"/>
      <c r="F66" s="14"/>
      <c r="G66" s="282"/>
    </row>
    <row r="67" spans="1:7" ht="31.5" x14ac:dyDescent="0.25">
      <c r="A67" s="27" t="s">
        <v>112</v>
      </c>
      <c r="B67" s="365" t="s">
        <v>204</v>
      </c>
      <c r="C67" s="45">
        <v>1</v>
      </c>
      <c r="D67" s="79">
        <v>1</v>
      </c>
      <c r="E67" s="14"/>
      <c r="F67" s="14"/>
      <c r="G67" s="282"/>
    </row>
    <row r="68" spans="1:7" ht="15.75" x14ac:dyDescent="0.25">
      <c r="A68" s="27" t="s">
        <v>110</v>
      </c>
      <c r="B68" s="365" t="s">
        <v>204</v>
      </c>
      <c r="C68" s="45">
        <v>192</v>
      </c>
      <c r="D68" s="79">
        <v>192</v>
      </c>
      <c r="E68" s="14"/>
      <c r="F68" s="14"/>
      <c r="G68" s="282"/>
    </row>
    <row r="69" spans="1:7" ht="15.75" x14ac:dyDescent="0.25">
      <c r="A69" s="27" t="s">
        <v>111</v>
      </c>
      <c r="B69" s="289" t="s">
        <v>516</v>
      </c>
      <c r="C69" s="45">
        <v>88</v>
      </c>
      <c r="D69" s="79">
        <v>92</v>
      </c>
      <c r="E69" s="14"/>
      <c r="F69" s="14"/>
      <c r="G69" s="282"/>
    </row>
    <row r="70" spans="1:7" ht="15.75" customHeight="1" x14ac:dyDescent="0.25">
      <c r="A70" s="27" t="s">
        <v>113</v>
      </c>
      <c r="B70" s="238"/>
      <c r="C70" s="45"/>
      <c r="D70" s="79"/>
      <c r="E70" s="14"/>
      <c r="F70" s="14"/>
      <c r="G70" s="282"/>
    </row>
    <row r="71" spans="1:7" ht="15.75" x14ac:dyDescent="0.25">
      <c r="A71" s="27" t="s">
        <v>114</v>
      </c>
      <c r="B71" s="289" t="s">
        <v>20</v>
      </c>
      <c r="C71" s="45">
        <v>83.1</v>
      </c>
      <c r="D71" s="45">
        <v>83.1</v>
      </c>
      <c r="E71" s="14"/>
      <c r="F71" s="14"/>
      <c r="G71" s="282"/>
    </row>
    <row r="72" spans="1:7" ht="15.75" x14ac:dyDescent="0.25">
      <c r="A72" s="27" t="s">
        <v>115</v>
      </c>
      <c r="B72" s="289" t="s">
        <v>20</v>
      </c>
      <c r="C72" s="45">
        <v>14.27</v>
      </c>
      <c r="D72" s="45">
        <v>17.100000000000001</v>
      </c>
      <c r="E72" s="14"/>
      <c r="F72" s="14"/>
      <c r="G72" s="282"/>
    </row>
    <row r="73" spans="1:7" ht="15.75" x14ac:dyDescent="0.25">
      <c r="A73" s="27" t="s">
        <v>116</v>
      </c>
      <c r="B73" s="289" t="s">
        <v>20</v>
      </c>
      <c r="C73" s="45" t="s">
        <v>13</v>
      </c>
      <c r="D73" s="79" t="s">
        <v>13</v>
      </c>
      <c r="E73" s="14"/>
      <c r="F73" s="14"/>
      <c r="G73" s="282"/>
    </row>
    <row r="74" spans="1:7" ht="25.5" x14ac:dyDescent="0.25">
      <c r="A74" s="27" t="s">
        <v>117</v>
      </c>
      <c r="B74" s="289" t="s">
        <v>118</v>
      </c>
      <c r="C74" s="45">
        <v>94</v>
      </c>
      <c r="D74" s="79">
        <v>93.9</v>
      </c>
      <c r="E74" s="14"/>
      <c r="F74" s="14"/>
      <c r="G74" s="282"/>
    </row>
    <row r="75" spans="1:7" ht="31.5" x14ac:dyDescent="0.25">
      <c r="A75" s="27" t="s">
        <v>119</v>
      </c>
      <c r="B75" s="289" t="s">
        <v>121</v>
      </c>
      <c r="C75" s="45">
        <v>94</v>
      </c>
      <c r="D75" s="79">
        <v>95</v>
      </c>
      <c r="E75" s="14"/>
      <c r="F75" s="14"/>
      <c r="G75" s="282"/>
    </row>
    <row r="76" spans="1:7" ht="25.5" x14ac:dyDescent="0.25">
      <c r="A76" s="27" t="s">
        <v>120</v>
      </c>
      <c r="B76" s="289" t="s">
        <v>121</v>
      </c>
      <c r="C76" s="45">
        <v>88</v>
      </c>
      <c r="D76" s="79">
        <v>90</v>
      </c>
      <c r="E76" s="14"/>
      <c r="F76" s="14"/>
      <c r="G76" s="282"/>
    </row>
    <row r="77" spans="1:7" ht="15.75" x14ac:dyDescent="0.25">
      <c r="A77" s="27" t="s">
        <v>325</v>
      </c>
      <c r="B77" s="365" t="s">
        <v>204</v>
      </c>
      <c r="C77" s="45">
        <v>13</v>
      </c>
      <c r="D77" s="79">
        <v>13</v>
      </c>
      <c r="E77" s="14"/>
      <c r="F77" s="14"/>
      <c r="G77" s="282"/>
    </row>
    <row r="78" spans="1:7" ht="15.75" x14ac:dyDescent="0.25">
      <c r="A78" s="27" t="s">
        <v>122</v>
      </c>
      <c r="B78" s="365" t="s">
        <v>204</v>
      </c>
      <c r="C78" s="49">
        <v>2290</v>
      </c>
      <c r="D78" s="49">
        <v>2322</v>
      </c>
      <c r="E78" s="14"/>
      <c r="F78" s="14"/>
      <c r="G78" s="282"/>
    </row>
    <row r="79" spans="1:7" ht="19.149999999999999" customHeight="1" x14ac:dyDescent="0.25">
      <c r="A79" s="27" t="s">
        <v>123</v>
      </c>
      <c r="B79" s="289" t="s">
        <v>516</v>
      </c>
      <c r="C79" s="49">
        <v>2642</v>
      </c>
      <c r="D79" s="49">
        <v>2659</v>
      </c>
      <c r="E79" s="14"/>
      <c r="F79" s="14"/>
      <c r="G79" s="282"/>
    </row>
    <row r="80" spans="1:7" ht="15.75" x14ac:dyDescent="0.25">
      <c r="A80" s="27" t="s">
        <v>124</v>
      </c>
      <c r="B80" s="289" t="s">
        <v>516</v>
      </c>
      <c r="C80" s="49">
        <v>3336</v>
      </c>
      <c r="D80" s="49">
        <v>3343</v>
      </c>
      <c r="E80" s="14"/>
      <c r="F80" s="14"/>
      <c r="G80" s="282"/>
    </row>
    <row r="81" spans="1:7" ht="15.75" x14ac:dyDescent="0.25">
      <c r="A81" s="27" t="s">
        <v>563</v>
      </c>
      <c r="B81" s="366" t="s">
        <v>20</v>
      </c>
      <c r="C81" s="45">
        <v>79.2</v>
      </c>
      <c r="D81" s="69">
        <v>79.5</v>
      </c>
      <c r="E81" s="14"/>
      <c r="F81" s="14"/>
      <c r="G81" s="282"/>
    </row>
    <row r="82" spans="1:7" ht="15.75" x14ac:dyDescent="0.25">
      <c r="A82" s="27" t="s">
        <v>125</v>
      </c>
      <c r="B82" s="365" t="s">
        <v>204</v>
      </c>
      <c r="C82" s="45" t="s">
        <v>13</v>
      </c>
      <c r="D82" s="79" t="s">
        <v>13</v>
      </c>
      <c r="E82" s="14"/>
      <c r="F82" s="14"/>
      <c r="G82" s="282"/>
    </row>
    <row r="83" spans="1:7" ht="15.75" x14ac:dyDescent="0.25">
      <c r="A83" s="27" t="s">
        <v>126</v>
      </c>
      <c r="B83" s="289" t="s">
        <v>516</v>
      </c>
      <c r="C83" s="45" t="s">
        <v>13</v>
      </c>
      <c r="D83" s="79" t="s">
        <v>13</v>
      </c>
      <c r="E83" s="14"/>
      <c r="F83" s="14"/>
      <c r="G83" s="282"/>
    </row>
    <row r="84" spans="1:7" ht="15.75" x14ac:dyDescent="0.25">
      <c r="A84" s="27" t="s">
        <v>127</v>
      </c>
      <c r="B84" s="365" t="s">
        <v>204</v>
      </c>
      <c r="C84" s="45" t="s">
        <v>13</v>
      </c>
      <c r="D84" s="79" t="s">
        <v>13</v>
      </c>
      <c r="E84" s="14"/>
      <c r="F84" s="14"/>
      <c r="G84" s="282"/>
    </row>
    <row r="85" spans="1:7" ht="25.5" x14ac:dyDescent="0.2">
      <c r="A85" s="27" t="s">
        <v>141</v>
      </c>
      <c r="B85" s="366" t="s">
        <v>142</v>
      </c>
      <c r="C85" s="45" t="s">
        <v>606</v>
      </c>
      <c r="D85" s="79" t="s">
        <v>606</v>
      </c>
      <c r="E85" s="122"/>
      <c r="F85" s="122"/>
      <c r="G85" s="283"/>
    </row>
    <row r="86" spans="1:7" ht="15.75" x14ac:dyDescent="0.25">
      <c r="A86" s="284" t="s">
        <v>128</v>
      </c>
      <c r="B86" s="366"/>
      <c r="C86" s="45"/>
      <c r="D86" s="79"/>
      <c r="E86" s="14"/>
      <c r="F86" s="14"/>
      <c r="G86" s="282"/>
    </row>
    <row r="87" spans="1:7" ht="15.75" x14ac:dyDescent="0.25">
      <c r="A87" s="27" t="s">
        <v>294</v>
      </c>
      <c r="B87" s="366" t="s">
        <v>295</v>
      </c>
      <c r="C87" s="55">
        <v>1149.8</v>
      </c>
      <c r="D87" s="55">
        <v>1162.5</v>
      </c>
      <c r="E87" s="14"/>
      <c r="F87" s="14"/>
      <c r="G87" s="282"/>
    </row>
    <row r="88" spans="1:7" ht="18" customHeight="1" x14ac:dyDescent="0.25">
      <c r="A88" s="364" t="s">
        <v>27</v>
      </c>
      <c r="B88" s="129"/>
      <c r="C88" s="45"/>
      <c r="D88" s="79"/>
      <c r="E88" s="14"/>
      <c r="F88" s="14"/>
      <c r="G88" s="282"/>
    </row>
    <row r="89" spans="1:7" ht="16.5" customHeight="1" x14ac:dyDescent="0.25">
      <c r="A89" s="27" t="s">
        <v>296</v>
      </c>
      <c r="B89" s="366" t="s">
        <v>295</v>
      </c>
      <c r="C89" s="45">
        <v>22.85</v>
      </c>
      <c r="D89" s="45">
        <v>22.85</v>
      </c>
      <c r="E89" s="14"/>
      <c r="F89" s="14"/>
      <c r="G89" s="282"/>
    </row>
    <row r="90" spans="1:7" ht="18" customHeight="1" x14ac:dyDescent="0.25">
      <c r="A90" s="27" t="s">
        <v>297</v>
      </c>
      <c r="B90" s="366" t="s">
        <v>298</v>
      </c>
      <c r="C90" s="45">
        <v>24.2</v>
      </c>
      <c r="D90" s="69">
        <v>24.5</v>
      </c>
      <c r="E90" s="14"/>
      <c r="F90" s="14"/>
      <c r="G90" s="282"/>
    </row>
    <row r="91" spans="1:7" ht="47.25" x14ac:dyDescent="0.25">
      <c r="A91" s="27" t="s">
        <v>299</v>
      </c>
      <c r="B91" s="366" t="s">
        <v>300</v>
      </c>
      <c r="C91" s="45">
        <v>3.29</v>
      </c>
      <c r="D91" s="302">
        <f>(33200+30600)/2*54/3/(11816.1*1.3)/12</f>
        <v>3.1150457687132227</v>
      </c>
      <c r="E91" s="14"/>
      <c r="F91" s="14"/>
      <c r="G91" s="282"/>
    </row>
    <row r="92" spans="1:7" ht="18" customHeight="1" x14ac:dyDescent="0.25">
      <c r="A92" s="27" t="s">
        <v>301</v>
      </c>
      <c r="B92" s="366" t="s">
        <v>298</v>
      </c>
      <c r="C92" s="49">
        <v>23166</v>
      </c>
      <c r="D92" s="49">
        <v>13054</v>
      </c>
      <c r="E92" s="123"/>
      <c r="F92" s="14"/>
      <c r="G92" s="282"/>
    </row>
    <row r="93" spans="1:7" ht="15.75" x14ac:dyDescent="0.25">
      <c r="A93" s="27" t="s">
        <v>2</v>
      </c>
      <c r="B93" s="366"/>
      <c r="C93" s="49">
        <v>8436</v>
      </c>
      <c r="D93" s="49">
        <v>5886</v>
      </c>
      <c r="E93" s="123"/>
      <c r="F93" s="14"/>
      <c r="G93" s="282"/>
    </row>
    <row r="94" spans="1:7" ht="31.5" customHeight="1" x14ac:dyDescent="0.25">
      <c r="A94" s="27" t="s">
        <v>425</v>
      </c>
      <c r="B94" s="366" t="s">
        <v>20</v>
      </c>
      <c r="C94" s="45">
        <v>6.16</v>
      </c>
      <c r="D94" s="45">
        <v>4.72</v>
      </c>
      <c r="E94" s="14"/>
      <c r="F94" s="14"/>
      <c r="G94" s="282"/>
    </row>
    <row r="95" spans="1:7" ht="18" customHeight="1" x14ac:dyDescent="0.25">
      <c r="A95" s="27" t="s">
        <v>3</v>
      </c>
      <c r="B95" s="366"/>
      <c r="C95" s="49">
        <v>1170</v>
      </c>
      <c r="D95" s="49">
        <v>897</v>
      </c>
      <c r="E95" s="14"/>
      <c r="F95" s="14"/>
      <c r="G95" s="282"/>
    </row>
    <row r="96" spans="1:7" ht="15.75" x14ac:dyDescent="0.25">
      <c r="A96" s="521" t="s">
        <v>27</v>
      </c>
      <c r="B96" s="522"/>
      <c r="C96" s="45"/>
      <c r="D96" s="359"/>
      <c r="E96" s="14"/>
      <c r="F96" s="14"/>
      <c r="G96" s="282"/>
    </row>
    <row r="97" spans="1:7" ht="15.75" x14ac:dyDescent="0.25">
      <c r="A97" s="236" t="s">
        <v>302</v>
      </c>
      <c r="B97" s="366"/>
      <c r="C97" s="45">
        <v>0</v>
      </c>
      <c r="D97" s="359">
        <v>0</v>
      </c>
      <c r="E97" s="14"/>
      <c r="F97" s="14"/>
      <c r="G97" s="282"/>
    </row>
    <row r="98" spans="1:7" ht="15.75" x14ac:dyDescent="0.25">
      <c r="A98" s="236" t="s">
        <v>303</v>
      </c>
      <c r="B98" s="366"/>
      <c r="C98" s="45">
        <v>0</v>
      </c>
      <c r="D98" s="359">
        <v>0</v>
      </c>
      <c r="E98" s="14"/>
      <c r="F98" s="14"/>
      <c r="G98" s="282"/>
    </row>
    <row r="99" spans="1:7" ht="15.75" x14ac:dyDescent="0.25">
      <c r="A99" s="236" t="s">
        <v>304</v>
      </c>
      <c r="B99" s="366"/>
      <c r="C99" s="45">
        <v>0</v>
      </c>
      <c r="D99" s="359">
        <v>0</v>
      </c>
      <c r="E99" s="14"/>
      <c r="F99" s="14"/>
      <c r="G99" s="282"/>
    </row>
    <row r="100" spans="1:7" ht="31.5" x14ac:dyDescent="0.25">
      <c r="A100" s="236" t="s">
        <v>305</v>
      </c>
      <c r="B100" s="366"/>
      <c r="C100" s="45">
        <v>4</v>
      </c>
      <c r="D100" s="359">
        <v>1</v>
      </c>
      <c r="E100" s="14"/>
      <c r="F100" s="14"/>
      <c r="G100" s="282"/>
    </row>
    <row r="101" spans="1:7" ht="78.75" x14ac:dyDescent="0.25">
      <c r="A101" s="236" t="s">
        <v>306</v>
      </c>
      <c r="B101" s="366"/>
      <c r="C101" s="45">
        <v>0</v>
      </c>
      <c r="D101" s="359">
        <v>0</v>
      </c>
      <c r="E101" s="14"/>
      <c r="F101" s="14"/>
      <c r="G101" s="282"/>
    </row>
    <row r="102" spans="1:7" ht="94.5" customHeight="1" x14ac:dyDescent="0.25">
      <c r="A102" s="236" t="s">
        <v>307</v>
      </c>
      <c r="B102" s="366"/>
      <c r="C102" s="45">
        <v>0</v>
      </c>
      <c r="D102" s="359">
        <v>0</v>
      </c>
      <c r="E102" s="14"/>
      <c r="F102" s="14"/>
      <c r="G102" s="282"/>
    </row>
    <row r="103" spans="1:7" ht="15.75" x14ac:dyDescent="0.25">
      <c r="A103" s="236" t="s">
        <v>308</v>
      </c>
      <c r="B103" s="366"/>
      <c r="C103" s="45">
        <v>0</v>
      </c>
      <c r="D103" s="359">
        <v>0</v>
      </c>
      <c r="E103" s="14"/>
      <c r="F103" s="14"/>
      <c r="G103" s="282"/>
    </row>
    <row r="104" spans="1:7" ht="15.75" x14ac:dyDescent="0.25">
      <c r="A104" s="236" t="s">
        <v>309</v>
      </c>
      <c r="B104" s="366"/>
      <c r="C104" s="45">
        <v>0</v>
      </c>
      <c r="D104" s="359">
        <v>0</v>
      </c>
      <c r="E104" s="14"/>
      <c r="F104" s="14"/>
      <c r="G104" s="282"/>
    </row>
    <row r="105" spans="1:7" ht="31.5" x14ac:dyDescent="0.25">
      <c r="A105" s="236" t="s">
        <v>310</v>
      </c>
      <c r="B105" s="366"/>
      <c r="C105" s="45">
        <v>0</v>
      </c>
      <c r="D105" s="359">
        <v>0</v>
      </c>
      <c r="E105" s="14"/>
      <c r="F105" s="14"/>
      <c r="G105" s="282"/>
    </row>
    <row r="106" spans="1:7" ht="15.75" x14ac:dyDescent="0.25">
      <c r="A106" s="236" t="s">
        <v>311</v>
      </c>
      <c r="B106" s="366"/>
      <c r="C106" s="45">
        <v>7</v>
      </c>
      <c r="D106" s="359">
        <v>6</v>
      </c>
      <c r="E106" s="14"/>
      <c r="F106" s="14"/>
      <c r="G106" s="282"/>
    </row>
    <row r="107" spans="1:7" ht="15.75" x14ac:dyDescent="0.25">
      <c r="A107" s="236" t="s">
        <v>312</v>
      </c>
      <c r="B107" s="366"/>
      <c r="C107" s="45">
        <v>0</v>
      </c>
      <c r="D107" s="359">
        <v>0</v>
      </c>
      <c r="E107" s="14"/>
      <c r="F107" s="14"/>
      <c r="G107" s="282"/>
    </row>
    <row r="108" spans="1:7" ht="15.75" x14ac:dyDescent="0.25">
      <c r="A108" s="236" t="s">
        <v>313</v>
      </c>
      <c r="B108" s="366"/>
      <c r="C108" s="45">
        <v>12</v>
      </c>
      <c r="D108" s="359">
        <v>8</v>
      </c>
      <c r="E108" s="14"/>
      <c r="F108" s="14"/>
      <c r="G108" s="282"/>
    </row>
    <row r="109" spans="1:7" ht="15.75" x14ac:dyDescent="0.25">
      <c r="A109" s="236" t="s">
        <v>314</v>
      </c>
      <c r="B109" s="366"/>
      <c r="C109" s="45">
        <v>0</v>
      </c>
      <c r="D109" s="359">
        <v>0</v>
      </c>
      <c r="E109" s="14"/>
      <c r="F109" s="14"/>
      <c r="G109" s="282"/>
    </row>
    <row r="110" spans="1:7" ht="14.25" customHeight="1" x14ac:dyDescent="0.25">
      <c r="A110" s="236" t="s">
        <v>315</v>
      </c>
      <c r="B110" s="366"/>
      <c r="C110" s="45">
        <v>55</v>
      </c>
      <c r="D110" s="359">
        <v>65</v>
      </c>
      <c r="E110" s="14"/>
      <c r="F110" s="14"/>
      <c r="G110" s="282"/>
    </row>
    <row r="111" spans="1:7" ht="31.5" x14ac:dyDescent="0.25">
      <c r="A111" s="236" t="s">
        <v>316</v>
      </c>
      <c r="B111" s="366"/>
      <c r="C111" s="45">
        <v>129</v>
      </c>
      <c r="D111" s="359">
        <v>126</v>
      </c>
      <c r="E111" s="14"/>
      <c r="F111" s="14"/>
      <c r="G111" s="282"/>
    </row>
    <row r="112" spans="1:7" ht="15.75" x14ac:dyDescent="0.25">
      <c r="A112" s="236" t="s">
        <v>317</v>
      </c>
      <c r="B112" s="366"/>
      <c r="C112" s="45">
        <v>0</v>
      </c>
      <c r="D112" s="359">
        <v>0</v>
      </c>
      <c r="E112" s="14"/>
      <c r="F112" s="14"/>
      <c r="G112" s="282"/>
    </row>
    <row r="113" spans="1:7" ht="15.75" x14ac:dyDescent="0.25">
      <c r="A113" s="236" t="s">
        <v>318</v>
      </c>
      <c r="B113" s="366"/>
      <c r="C113" s="45">
        <v>12</v>
      </c>
      <c r="D113" s="359">
        <v>11</v>
      </c>
      <c r="E113" s="14"/>
      <c r="F113" s="14"/>
      <c r="G113" s="282"/>
    </row>
    <row r="114" spans="1:7" ht="31.5" x14ac:dyDescent="0.25">
      <c r="A114" s="236" t="s">
        <v>319</v>
      </c>
      <c r="B114" s="366"/>
      <c r="C114" s="45">
        <v>0</v>
      </c>
      <c r="D114" s="359">
        <v>0</v>
      </c>
      <c r="E114" s="14"/>
      <c r="F114" s="14"/>
      <c r="G114" s="282"/>
    </row>
    <row r="115" spans="1:7" ht="31.5" x14ac:dyDescent="0.25">
      <c r="A115" s="236" t="s">
        <v>320</v>
      </c>
      <c r="B115" s="366"/>
      <c r="C115" s="45">
        <v>0</v>
      </c>
      <c r="D115" s="359">
        <v>0</v>
      </c>
      <c r="E115" s="14"/>
      <c r="F115" s="14"/>
      <c r="G115" s="282"/>
    </row>
    <row r="116" spans="1:7" ht="15.75" x14ac:dyDescent="0.25">
      <c r="A116" s="285" t="s">
        <v>321</v>
      </c>
      <c r="B116" s="366"/>
      <c r="C116" s="45">
        <v>157</v>
      </c>
      <c r="D116" s="359">
        <v>75</v>
      </c>
      <c r="E116" s="14"/>
      <c r="F116" s="14"/>
      <c r="G116" s="282"/>
    </row>
    <row r="117" spans="1:7" ht="15.75" x14ac:dyDescent="0.25">
      <c r="A117" s="285" t="s">
        <v>322</v>
      </c>
      <c r="B117" s="366"/>
      <c r="C117" s="45">
        <v>294</v>
      </c>
      <c r="D117" s="359">
        <v>138</v>
      </c>
      <c r="E117" s="14"/>
      <c r="F117" s="14"/>
      <c r="G117" s="282"/>
    </row>
    <row r="118" spans="1:7" ht="15.75" x14ac:dyDescent="0.25">
      <c r="A118" s="285" t="s">
        <v>323</v>
      </c>
      <c r="B118" s="366"/>
      <c r="C118" s="45">
        <v>43</v>
      </c>
      <c r="D118" s="359">
        <v>22</v>
      </c>
      <c r="E118" s="14"/>
      <c r="F118" s="14"/>
      <c r="G118" s="282"/>
    </row>
    <row r="119" spans="1:7" ht="15.75" x14ac:dyDescent="0.25">
      <c r="A119" s="285" t="s">
        <v>324</v>
      </c>
      <c r="B119" s="366"/>
      <c r="C119" s="45">
        <v>457</v>
      </c>
      <c r="D119" s="359">
        <v>445</v>
      </c>
      <c r="E119" s="14"/>
      <c r="F119" s="14"/>
      <c r="G119" s="282"/>
    </row>
    <row r="120" spans="1:7" ht="15.75" x14ac:dyDescent="0.2">
      <c r="A120" s="286" t="s">
        <v>129</v>
      </c>
      <c r="B120" s="366" t="s">
        <v>20</v>
      </c>
      <c r="C120" s="45"/>
      <c r="D120" s="74"/>
      <c r="E120" s="122"/>
      <c r="F120" s="122"/>
      <c r="G120" s="283"/>
    </row>
    <row r="121" spans="1:7" ht="15.75" x14ac:dyDescent="0.2">
      <c r="A121" s="27" t="s">
        <v>130</v>
      </c>
      <c r="B121" s="366" t="s">
        <v>20</v>
      </c>
      <c r="C121" s="45">
        <v>99.8</v>
      </c>
      <c r="D121" s="45">
        <v>99.8</v>
      </c>
      <c r="E121" s="122"/>
      <c r="F121" s="122"/>
      <c r="G121" s="283"/>
    </row>
    <row r="122" spans="1:7" ht="15.75" x14ac:dyDescent="0.2">
      <c r="A122" s="27" t="s">
        <v>131</v>
      </c>
      <c r="B122" s="366" t="s">
        <v>20</v>
      </c>
      <c r="C122" s="45">
        <v>99.8</v>
      </c>
      <c r="D122" s="45">
        <v>99.8</v>
      </c>
      <c r="E122" s="122"/>
      <c r="F122" s="122"/>
      <c r="G122" s="283"/>
    </row>
    <row r="123" spans="1:7" ht="15.75" x14ac:dyDescent="0.2">
      <c r="A123" s="27" t="s">
        <v>132</v>
      </c>
      <c r="B123" s="366" t="s">
        <v>20</v>
      </c>
      <c r="C123" s="45">
        <v>100</v>
      </c>
      <c r="D123" s="45">
        <v>100</v>
      </c>
      <c r="E123" s="122"/>
      <c r="F123" s="122"/>
      <c r="G123" s="283"/>
    </row>
    <row r="124" spans="1:7" ht="15.75" x14ac:dyDescent="0.2">
      <c r="A124" s="27" t="s">
        <v>133</v>
      </c>
      <c r="B124" s="366" t="s">
        <v>20</v>
      </c>
      <c r="C124" s="45">
        <v>98.1</v>
      </c>
      <c r="D124" s="45">
        <v>98.1</v>
      </c>
      <c r="E124" s="122"/>
      <c r="F124" s="122"/>
      <c r="G124" s="283"/>
    </row>
    <row r="125" spans="1:7" ht="15.75" x14ac:dyDescent="0.2">
      <c r="A125" s="27" t="s">
        <v>134</v>
      </c>
      <c r="B125" s="366" t="s">
        <v>20</v>
      </c>
      <c r="C125" s="45">
        <v>100</v>
      </c>
      <c r="D125" s="45">
        <v>100</v>
      </c>
      <c r="E125" s="122"/>
      <c r="F125" s="122"/>
      <c r="G125" s="283"/>
    </row>
    <row r="126" spans="1:7" ht="15.75" x14ac:dyDescent="0.2">
      <c r="A126" s="27" t="s">
        <v>135</v>
      </c>
      <c r="B126" s="366" t="s">
        <v>20</v>
      </c>
      <c r="C126" s="45" t="s">
        <v>13</v>
      </c>
      <c r="D126" s="45" t="s">
        <v>13</v>
      </c>
      <c r="E126" s="122"/>
      <c r="F126" s="122"/>
      <c r="G126" s="283"/>
    </row>
    <row r="127" spans="1:7" ht="15.75" x14ac:dyDescent="0.2">
      <c r="A127" s="27" t="s">
        <v>136</v>
      </c>
      <c r="B127" s="366" t="s">
        <v>20</v>
      </c>
      <c r="C127" s="45">
        <v>99.6</v>
      </c>
      <c r="D127" s="45">
        <v>99.6</v>
      </c>
      <c r="E127" s="122"/>
      <c r="F127" s="122"/>
      <c r="G127" s="283"/>
    </row>
    <row r="128" spans="1:7" ht="15.75" x14ac:dyDescent="0.2">
      <c r="A128" s="286" t="s">
        <v>137</v>
      </c>
      <c r="B128" s="366"/>
      <c r="C128" s="45"/>
      <c r="D128" s="45"/>
      <c r="E128" s="122"/>
      <c r="F128" s="122"/>
      <c r="G128" s="283"/>
    </row>
    <row r="129" spans="1:7" ht="15.75" x14ac:dyDescent="0.2">
      <c r="A129" s="27" t="s">
        <v>139</v>
      </c>
      <c r="B129" s="366" t="s">
        <v>20</v>
      </c>
      <c r="C129" s="45">
        <v>100</v>
      </c>
      <c r="D129" s="45">
        <v>100</v>
      </c>
      <c r="E129" s="122"/>
      <c r="F129" s="122"/>
      <c r="G129" s="283"/>
    </row>
    <row r="130" spans="1:7" ht="19.149999999999999" customHeight="1" thickBot="1" x14ac:dyDescent="0.25">
      <c r="A130" s="149" t="s">
        <v>140</v>
      </c>
      <c r="B130" s="139" t="s">
        <v>977</v>
      </c>
      <c r="C130" s="287">
        <v>399040</v>
      </c>
      <c r="D130" s="288">
        <v>399040</v>
      </c>
      <c r="E130" s="212"/>
      <c r="F130" s="212"/>
      <c r="G130" s="213"/>
    </row>
    <row r="131" spans="1:7" ht="15.75" hidden="1" x14ac:dyDescent="0.2">
      <c r="A131" s="18" t="s">
        <v>281</v>
      </c>
      <c r="B131" s="91" t="s">
        <v>977</v>
      </c>
      <c r="C131" s="45">
        <v>8.41</v>
      </c>
      <c r="D131" s="102">
        <v>8.41</v>
      </c>
      <c r="E131" s="127"/>
      <c r="F131" s="127"/>
      <c r="G131" s="127"/>
    </row>
    <row r="132" spans="1:7" ht="6.6" hidden="1" customHeight="1" x14ac:dyDescent="0.2">
      <c r="C132" s="45"/>
    </row>
    <row r="133" spans="1:7" ht="15.75" hidden="1" x14ac:dyDescent="0.2">
      <c r="A133" s="124" t="s">
        <v>12</v>
      </c>
      <c r="C133" s="45"/>
    </row>
    <row r="134" spans="1:7" ht="48" hidden="1" customHeight="1" x14ac:dyDescent="0.2">
      <c r="A134" s="518" t="s">
        <v>564</v>
      </c>
      <c r="B134" s="519"/>
      <c r="C134" s="519"/>
      <c r="D134" s="519"/>
      <c r="E134" s="519"/>
      <c r="F134" s="519"/>
      <c r="G134" s="519"/>
    </row>
  </sheetData>
  <mergeCells count="8">
    <mergeCell ref="A134:G134"/>
    <mergeCell ref="A1:G1"/>
    <mergeCell ref="A3:G3"/>
    <mergeCell ref="A2:G2"/>
    <mergeCell ref="A96:B96"/>
    <mergeCell ref="C4:G4"/>
    <mergeCell ref="A4:A5"/>
    <mergeCell ref="B4:B5"/>
  </mergeCells>
  <phoneticPr fontId="9" type="noConversion"/>
  <printOptions horizontalCentered="1"/>
  <pageMargins left="0.39370078740157483" right="0.39370078740157483" top="0.78740157480314965" bottom="0.39370078740157483" header="0" footer="0"/>
  <pageSetup paperSize="9" scale="99" fitToHeight="0" orientation="landscape" r:id="rId1"/>
  <headerFooter alignWithMargins="0">
    <oddFooter>&amp;C&amp;P&amp;R&amp;A</oddFooter>
  </headerFooter>
  <rowBreaks count="6" manualBreakCount="6">
    <brk id="23" max="6" man="1"/>
    <brk id="46" max="6" man="1"/>
    <brk id="72" max="6" man="1"/>
    <brk id="95" max="6" man="1"/>
    <brk id="113" max="6" man="1"/>
    <brk id="130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00B0F0"/>
    <pageSetUpPr fitToPage="1"/>
  </sheetPr>
  <dimension ref="A1:I103"/>
  <sheetViews>
    <sheetView view="pageBreakPreview" zoomScaleNormal="100" workbookViewId="0">
      <pane ySplit="4" topLeftCell="A80" activePane="bottomLeft" state="frozen"/>
      <selection activeCell="D95" sqref="D95"/>
      <selection pane="bottomLeft" activeCell="A3" sqref="A3:A4"/>
    </sheetView>
  </sheetViews>
  <sheetFormatPr defaultRowHeight="12.75" x14ac:dyDescent="0.2"/>
  <cols>
    <col min="1" max="1" width="54.28515625" customWidth="1"/>
    <col min="2" max="2" width="14.28515625" customWidth="1"/>
    <col min="3" max="3" width="10.28515625" customWidth="1"/>
    <col min="4" max="4" width="12.140625" customWidth="1"/>
    <col min="5" max="5" width="12.42578125" customWidth="1"/>
    <col min="6" max="6" width="15.5703125" customWidth="1"/>
    <col min="7" max="7" width="12.7109375" customWidth="1"/>
    <col min="8" max="8" width="19.7109375" style="133" customWidth="1"/>
    <col min="9" max="9" width="14.140625" customWidth="1"/>
  </cols>
  <sheetData>
    <row r="1" spans="1:9" ht="16.5" x14ac:dyDescent="0.25">
      <c r="A1" s="483" t="s">
        <v>213</v>
      </c>
      <c r="B1" s="534"/>
      <c r="C1" s="534"/>
      <c r="D1" s="534"/>
      <c r="E1" s="534"/>
      <c r="F1" s="534"/>
      <c r="G1" s="534"/>
      <c r="H1" s="534"/>
      <c r="I1" s="534"/>
    </row>
    <row r="2" spans="1:9" ht="31.9" customHeight="1" thickBot="1" x14ac:dyDescent="0.25">
      <c r="A2" s="471" t="s">
        <v>154</v>
      </c>
      <c r="B2" s="535"/>
      <c r="C2" s="535"/>
      <c r="D2" s="535"/>
      <c r="E2" s="535"/>
      <c r="F2" s="535"/>
      <c r="G2" s="535"/>
      <c r="H2" s="535"/>
      <c r="I2" s="535"/>
    </row>
    <row r="3" spans="1:9" ht="13.9" customHeight="1" x14ac:dyDescent="0.2">
      <c r="A3" s="530" t="s">
        <v>390</v>
      </c>
      <c r="B3" s="532" t="s">
        <v>282</v>
      </c>
      <c r="C3" s="536" t="s">
        <v>145</v>
      </c>
      <c r="D3" s="532"/>
      <c r="E3" s="532"/>
      <c r="F3" s="532" t="s">
        <v>146</v>
      </c>
      <c r="G3" s="532"/>
      <c r="H3" s="532"/>
      <c r="I3" s="537"/>
    </row>
    <row r="4" spans="1:9" ht="90.75" customHeight="1" x14ac:dyDescent="0.2">
      <c r="A4" s="531"/>
      <c r="B4" s="533"/>
      <c r="C4" s="128" t="s">
        <v>152</v>
      </c>
      <c r="D4" s="366" t="s">
        <v>148</v>
      </c>
      <c r="E4" s="366" t="s">
        <v>149</v>
      </c>
      <c r="F4" s="366" t="s">
        <v>150</v>
      </c>
      <c r="G4" s="366" t="s">
        <v>151</v>
      </c>
      <c r="H4" s="130" t="s">
        <v>153</v>
      </c>
      <c r="I4" s="134" t="s">
        <v>147</v>
      </c>
    </row>
    <row r="5" spans="1:9" ht="15.75" thickBot="1" x14ac:dyDescent="0.25">
      <c r="A5" s="409">
        <v>1</v>
      </c>
      <c r="B5" s="410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140">
        <v>8</v>
      </c>
      <c r="I5" s="411">
        <v>9</v>
      </c>
    </row>
    <row r="6" spans="1:9" ht="14.25" customHeight="1" x14ac:dyDescent="0.2">
      <c r="A6" s="406" t="s">
        <v>645</v>
      </c>
      <c r="B6" s="407"/>
      <c r="C6" s="365"/>
      <c r="D6" s="365"/>
      <c r="E6" s="407"/>
      <c r="F6" s="365"/>
      <c r="G6" s="407"/>
      <c r="H6" s="179"/>
      <c r="I6" s="408"/>
    </row>
    <row r="7" spans="1:9" ht="15.75" customHeight="1" x14ac:dyDescent="0.2">
      <c r="A7" s="137" t="s">
        <v>646</v>
      </c>
      <c r="B7" s="67">
        <v>47542</v>
      </c>
      <c r="C7" s="60">
        <v>560</v>
      </c>
      <c r="D7" s="60">
        <v>2408.1999999999998</v>
      </c>
      <c r="E7" s="293">
        <v>573</v>
      </c>
      <c r="F7" s="60" t="s">
        <v>647</v>
      </c>
      <c r="G7" s="293" t="s">
        <v>648</v>
      </c>
      <c r="H7" s="131" t="s">
        <v>648</v>
      </c>
      <c r="I7" s="294" t="s">
        <v>648</v>
      </c>
    </row>
    <row r="8" spans="1:9" ht="17.25" customHeight="1" x14ac:dyDescent="0.2">
      <c r="A8" s="137" t="s">
        <v>649</v>
      </c>
      <c r="B8" s="67">
        <v>47542</v>
      </c>
      <c r="C8" s="60"/>
      <c r="D8" s="60">
        <v>658.7</v>
      </c>
      <c r="E8" s="293">
        <v>481</v>
      </c>
      <c r="F8" s="60" t="s">
        <v>647</v>
      </c>
      <c r="G8" s="293" t="s">
        <v>648</v>
      </c>
      <c r="H8" s="131" t="s">
        <v>648</v>
      </c>
      <c r="I8" s="294" t="s">
        <v>648</v>
      </c>
    </row>
    <row r="9" spans="1:9" ht="25.5" x14ac:dyDescent="0.2">
      <c r="A9" s="137" t="s">
        <v>650</v>
      </c>
      <c r="B9" s="67">
        <v>47542</v>
      </c>
      <c r="C9" s="60">
        <v>460</v>
      </c>
      <c r="D9" s="60">
        <v>732.9</v>
      </c>
      <c r="E9" s="293">
        <v>481</v>
      </c>
      <c r="F9" s="60" t="s">
        <v>651</v>
      </c>
      <c r="G9" s="293" t="s">
        <v>648</v>
      </c>
      <c r="H9" s="131" t="s">
        <v>648</v>
      </c>
      <c r="I9" s="294" t="s">
        <v>648</v>
      </c>
    </row>
    <row r="10" spans="1:9" ht="33.75" x14ac:dyDescent="0.2">
      <c r="A10" s="137" t="s">
        <v>652</v>
      </c>
      <c r="B10" s="67">
        <v>47542</v>
      </c>
      <c r="C10" s="60">
        <v>425</v>
      </c>
      <c r="D10" s="60">
        <v>2367</v>
      </c>
      <c r="E10" s="293">
        <v>440</v>
      </c>
      <c r="F10" s="60" t="s">
        <v>647</v>
      </c>
      <c r="G10" s="293" t="s">
        <v>648</v>
      </c>
      <c r="H10" s="131" t="s">
        <v>653</v>
      </c>
      <c r="I10" s="294" t="s">
        <v>648</v>
      </c>
    </row>
    <row r="11" spans="1:9" ht="12" customHeight="1" x14ac:dyDescent="0.2">
      <c r="A11" s="137" t="s">
        <v>654</v>
      </c>
      <c r="B11" s="67">
        <v>47542</v>
      </c>
      <c r="C11" s="60">
        <v>425</v>
      </c>
      <c r="D11" s="60">
        <v>405.1</v>
      </c>
      <c r="E11" s="293">
        <v>348</v>
      </c>
      <c r="F11" s="60" t="s">
        <v>647</v>
      </c>
      <c r="G11" s="293" t="s">
        <v>648</v>
      </c>
      <c r="H11" s="131" t="s">
        <v>648</v>
      </c>
      <c r="I11" s="294" t="s">
        <v>648</v>
      </c>
    </row>
    <row r="12" spans="1:9" ht="38.25" customHeight="1" x14ac:dyDescent="0.2">
      <c r="A12" s="137" t="s">
        <v>655</v>
      </c>
      <c r="B12" s="67">
        <v>47542</v>
      </c>
      <c r="C12" s="60">
        <v>65</v>
      </c>
      <c r="D12" s="60">
        <v>609.9</v>
      </c>
      <c r="E12" s="293">
        <v>111</v>
      </c>
      <c r="F12" s="60" t="s">
        <v>647</v>
      </c>
      <c r="G12" s="293" t="s">
        <v>648</v>
      </c>
      <c r="H12" s="131" t="s">
        <v>656</v>
      </c>
      <c r="I12" s="294" t="s">
        <v>648</v>
      </c>
    </row>
    <row r="13" spans="1:9" ht="37.5" customHeight="1" x14ac:dyDescent="0.2">
      <c r="A13" s="137" t="s">
        <v>657</v>
      </c>
      <c r="B13" s="67">
        <v>47542</v>
      </c>
      <c r="C13" s="60">
        <v>110</v>
      </c>
      <c r="D13" s="60">
        <v>888.9</v>
      </c>
      <c r="E13" s="293">
        <v>126</v>
      </c>
      <c r="F13" s="60" t="s">
        <v>647</v>
      </c>
      <c r="G13" s="293" t="s">
        <v>648</v>
      </c>
      <c r="H13" s="131" t="s">
        <v>658</v>
      </c>
      <c r="I13" s="294" t="s">
        <v>648</v>
      </c>
    </row>
    <row r="14" spans="1:9" ht="17.25" customHeight="1" x14ac:dyDescent="0.2">
      <c r="A14" s="137" t="s">
        <v>659</v>
      </c>
      <c r="B14" s="67">
        <v>47542</v>
      </c>
      <c r="C14" s="60">
        <v>986</v>
      </c>
      <c r="D14" s="60">
        <v>3219.6</v>
      </c>
      <c r="E14" s="293">
        <v>763</v>
      </c>
      <c r="F14" s="60" t="s">
        <v>647</v>
      </c>
      <c r="G14" s="293" t="s">
        <v>648</v>
      </c>
      <c r="H14" s="131" t="s">
        <v>648</v>
      </c>
      <c r="I14" s="294" t="s">
        <v>648</v>
      </c>
    </row>
    <row r="15" spans="1:9" ht="18" customHeight="1" x14ac:dyDescent="0.2">
      <c r="A15" s="137" t="s">
        <v>660</v>
      </c>
      <c r="B15" s="67">
        <v>47542</v>
      </c>
      <c r="C15" s="60">
        <v>986</v>
      </c>
      <c r="D15" s="60">
        <v>321.7</v>
      </c>
      <c r="E15" s="293">
        <v>798</v>
      </c>
      <c r="F15" s="60" t="s">
        <v>647</v>
      </c>
      <c r="G15" s="293" t="s">
        <v>648</v>
      </c>
      <c r="H15" s="131" t="s">
        <v>648</v>
      </c>
      <c r="I15" s="294" t="s">
        <v>648</v>
      </c>
    </row>
    <row r="16" spans="1:9" ht="15.75" customHeight="1" x14ac:dyDescent="0.2">
      <c r="A16" s="137" t="s">
        <v>661</v>
      </c>
      <c r="B16" s="67">
        <v>47542</v>
      </c>
      <c r="C16" s="60">
        <v>110</v>
      </c>
      <c r="D16" s="60">
        <v>2925.8</v>
      </c>
      <c r="E16" s="293">
        <v>170</v>
      </c>
      <c r="F16" s="60" t="s">
        <v>662</v>
      </c>
      <c r="G16" s="293" t="s">
        <v>648</v>
      </c>
      <c r="H16" s="131" t="s">
        <v>648</v>
      </c>
      <c r="I16" s="294" t="s">
        <v>648</v>
      </c>
    </row>
    <row r="17" spans="1:9" ht="45" customHeight="1" x14ac:dyDescent="0.2">
      <c r="A17" s="137" t="s">
        <v>663</v>
      </c>
      <c r="B17" s="67">
        <v>47542</v>
      </c>
      <c r="C17" s="60">
        <v>195</v>
      </c>
      <c r="D17" s="60">
        <v>899.8</v>
      </c>
      <c r="E17" s="293">
        <v>123</v>
      </c>
      <c r="F17" s="60" t="s">
        <v>647</v>
      </c>
      <c r="G17" s="293" t="s">
        <v>648</v>
      </c>
      <c r="H17" s="131" t="s">
        <v>664</v>
      </c>
      <c r="I17" s="294" t="s">
        <v>648</v>
      </c>
    </row>
    <row r="18" spans="1:9" ht="28.5" customHeight="1" x14ac:dyDescent="0.2">
      <c r="A18" s="137" t="s">
        <v>665</v>
      </c>
      <c r="B18" s="67">
        <v>47542</v>
      </c>
      <c r="C18" s="60">
        <v>112</v>
      </c>
      <c r="D18" s="60">
        <v>2925.8</v>
      </c>
      <c r="E18" s="293">
        <v>193</v>
      </c>
      <c r="F18" s="60" t="s">
        <v>647</v>
      </c>
      <c r="G18" s="293" t="s">
        <v>648</v>
      </c>
      <c r="H18" s="131" t="s">
        <v>648</v>
      </c>
      <c r="I18" s="294" t="s">
        <v>648</v>
      </c>
    </row>
    <row r="19" spans="1:9" ht="34.5" customHeight="1" x14ac:dyDescent="0.2">
      <c r="A19" s="137" t="s">
        <v>666</v>
      </c>
      <c r="B19" s="67">
        <v>47542</v>
      </c>
      <c r="C19" s="60">
        <v>155</v>
      </c>
      <c r="D19" s="60">
        <v>2688.3</v>
      </c>
      <c r="E19" s="293">
        <v>260</v>
      </c>
      <c r="F19" s="60" t="s">
        <v>647</v>
      </c>
      <c r="G19" s="293" t="s">
        <v>648</v>
      </c>
      <c r="H19" s="131" t="s">
        <v>667</v>
      </c>
      <c r="I19" s="294" t="s">
        <v>648</v>
      </c>
    </row>
    <row r="20" spans="1:9" ht="36.75" customHeight="1" x14ac:dyDescent="0.2">
      <c r="A20" s="137" t="s">
        <v>668</v>
      </c>
      <c r="B20" s="67">
        <v>47542</v>
      </c>
      <c r="C20" s="60">
        <v>200</v>
      </c>
      <c r="D20" s="60">
        <v>1738.8</v>
      </c>
      <c r="E20" s="293">
        <v>2150</v>
      </c>
      <c r="F20" s="60" t="s">
        <v>647</v>
      </c>
      <c r="G20" s="293" t="s">
        <v>648</v>
      </c>
      <c r="H20" s="131" t="s">
        <v>658</v>
      </c>
      <c r="I20" s="294" t="s">
        <v>648</v>
      </c>
    </row>
    <row r="21" spans="1:9" ht="27.75" customHeight="1" x14ac:dyDescent="0.2">
      <c r="A21" s="137" t="s">
        <v>669</v>
      </c>
      <c r="B21" s="67">
        <v>47542</v>
      </c>
      <c r="C21" s="60">
        <v>20</v>
      </c>
      <c r="D21" s="60">
        <v>62.2</v>
      </c>
      <c r="E21" s="60"/>
      <c r="F21" s="60" t="s">
        <v>651</v>
      </c>
      <c r="G21" s="293" t="s">
        <v>648</v>
      </c>
      <c r="H21" s="131" t="s">
        <v>648</v>
      </c>
      <c r="I21" s="265" t="s">
        <v>648</v>
      </c>
    </row>
    <row r="22" spans="1:9" ht="28.5" customHeight="1" x14ac:dyDescent="0.2">
      <c r="A22" s="137" t="s">
        <v>670</v>
      </c>
      <c r="B22" s="67">
        <v>47542</v>
      </c>
      <c r="C22" s="60">
        <v>35</v>
      </c>
      <c r="D22" s="60">
        <v>111.3</v>
      </c>
      <c r="E22" s="60"/>
      <c r="F22" s="60" t="s">
        <v>651</v>
      </c>
      <c r="G22" s="293" t="s">
        <v>648</v>
      </c>
      <c r="H22" s="131" t="s">
        <v>648</v>
      </c>
      <c r="I22" s="265" t="s">
        <v>648</v>
      </c>
    </row>
    <row r="23" spans="1:9" ht="27" customHeight="1" x14ac:dyDescent="0.2">
      <c r="A23" s="137" t="s">
        <v>671</v>
      </c>
      <c r="B23" s="67">
        <v>47542</v>
      </c>
      <c r="C23" s="60">
        <v>10</v>
      </c>
      <c r="D23" s="60">
        <v>39.799999999999997</v>
      </c>
      <c r="E23" s="60"/>
      <c r="F23" s="60" t="s">
        <v>651</v>
      </c>
      <c r="G23" s="293" t="s">
        <v>648</v>
      </c>
      <c r="H23" s="131" t="s">
        <v>648</v>
      </c>
      <c r="I23" s="265" t="s">
        <v>648</v>
      </c>
    </row>
    <row r="24" spans="1:9" ht="39" customHeight="1" x14ac:dyDescent="0.2">
      <c r="A24" s="137" t="s">
        <v>672</v>
      </c>
      <c r="B24" s="67">
        <v>47542</v>
      </c>
      <c r="C24" s="60">
        <v>460</v>
      </c>
      <c r="D24" s="60">
        <v>4510.8999999999996</v>
      </c>
      <c r="E24" s="60">
        <v>673</v>
      </c>
      <c r="F24" s="60" t="s">
        <v>647</v>
      </c>
      <c r="G24" s="293" t="s">
        <v>648</v>
      </c>
      <c r="H24" s="131" t="s">
        <v>673</v>
      </c>
      <c r="I24" s="265" t="s">
        <v>648</v>
      </c>
    </row>
    <row r="25" spans="1:9" ht="16.5" customHeight="1" x14ac:dyDescent="0.2">
      <c r="A25" s="137" t="s">
        <v>674</v>
      </c>
      <c r="B25" s="67">
        <v>47542</v>
      </c>
      <c r="C25" s="60">
        <v>195</v>
      </c>
      <c r="D25" s="60">
        <v>1922</v>
      </c>
      <c r="E25" s="60">
        <v>278</v>
      </c>
      <c r="F25" s="60" t="s">
        <v>647</v>
      </c>
      <c r="G25" s="293" t="s">
        <v>648</v>
      </c>
      <c r="H25" s="131" t="s">
        <v>648</v>
      </c>
      <c r="I25" s="265" t="s">
        <v>648</v>
      </c>
    </row>
    <row r="26" spans="1:9" ht="70.5" customHeight="1" x14ac:dyDescent="0.2">
      <c r="A26" s="137" t="s">
        <v>675</v>
      </c>
      <c r="B26" s="67">
        <v>47542</v>
      </c>
      <c r="C26" s="60">
        <v>190</v>
      </c>
      <c r="D26" s="60">
        <v>1833.8</v>
      </c>
      <c r="E26" s="60">
        <v>270</v>
      </c>
      <c r="F26" s="60" t="s">
        <v>647</v>
      </c>
      <c r="G26" s="293" t="s">
        <v>648</v>
      </c>
      <c r="H26" s="131" t="s">
        <v>676</v>
      </c>
      <c r="I26" s="265" t="s">
        <v>648</v>
      </c>
    </row>
    <row r="27" spans="1:9" ht="25.5" x14ac:dyDescent="0.2">
      <c r="A27" s="137" t="s">
        <v>677</v>
      </c>
      <c r="B27" s="67">
        <v>47542</v>
      </c>
      <c r="C27" s="60">
        <v>234</v>
      </c>
      <c r="D27" s="60">
        <v>1194.3</v>
      </c>
      <c r="E27" s="60">
        <v>1827</v>
      </c>
      <c r="F27" s="60" t="s">
        <v>647</v>
      </c>
      <c r="G27" s="293" t="s">
        <v>648</v>
      </c>
      <c r="H27" s="131" t="s">
        <v>648</v>
      </c>
      <c r="I27" s="265" t="s">
        <v>648</v>
      </c>
    </row>
    <row r="28" spans="1:9" ht="25.5" x14ac:dyDescent="0.2">
      <c r="A28" s="137" t="s">
        <v>678</v>
      </c>
      <c r="B28" s="67">
        <v>47542</v>
      </c>
      <c r="C28" s="60">
        <v>30</v>
      </c>
      <c r="D28" s="60">
        <v>174</v>
      </c>
      <c r="E28" s="60">
        <v>1827</v>
      </c>
      <c r="F28" s="60" t="s">
        <v>647</v>
      </c>
      <c r="G28" s="293" t="s">
        <v>648</v>
      </c>
      <c r="H28" s="131" t="s">
        <v>648</v>
      </c>
      <c r="I28" s="265" t="s">
        <v>648</v>
      </c>
    </row>
    <row r="29" spans="1:9" ht="15.75" customHeight="1" x14ac:dyDescent="0.2">
      <c r="A29" s="137" t="s">
        <v>679</v>
      </c>
      <c r="B29" s="67">
        <v>47542</v>
      </c>
      <c r="C29" s="60">
        <v>957</v>
      </c>
      <c r="D29" s="60">
        <v>3963.8</v>
      </c>
      <c r="E29" s="60">
        <v>1486</v>
      </c>
      <c r="F29" s="60" t="s">
        <v>647</v>
      </c>
      <c r="G29" s="293" t="s">
        <v>648</v>
      </c>
      <c r="H29" s="131" t="s">
        <v>648</v>
      </c>
      <c r="I29" s="265" t="s">
        <v>648</v>
      </c>
    </row>
    <row r="30" spans="1:9" ht="16.5" customHeight="1" x14ac:dyDescent="0.2">
      <c r="A30" s="137" t="s">
        <v>680</v>
      </c>
      <c r="B30" s="67">
        <v>47542</v>
      </c>
      <c r="C30" s="60">
        <v>957</v>
      </c>
      <c r="D30" s="60">
        <v>5774.6</v>
      </c>
      <c r="E30" s="60"/>
      <c r="F30" s="60" t="s">
        <v>647</v>
      </c>
      <c r="G30" s="293" t="s">
        <v>648</v>
      </c>
      <c r="H30" s="131" t="s">
        <v>648</v>
      </c>
      <c r="I30" s="265" t="s">
        <v>648</v>
      </c>
    </row>
    <row r="31" spans="1:9" ht="60.75" customHeight="1" x14ac:dyDescent="0.2">
      <c r="A31" s="137" t="s">
        <v>681</v>
      </c>
      <c r="B31" s="67">
        <v>47542</v>
      </c>
      <c r="C31" s="60">
        <v>70</v>
      </c>
      <c r="D31" s="60">
        <v>603.9</v>
      </c>
      <c r="E31" s="60">
        <v>124</v>
      </c>
      <c r="F31" s="60" t="s">
        <v>647</v>
      </c>
      <c r="G31" s="293" t="s">
        <v>648</v>
      </c>
      <c r="H31" s="131" t="s">
        <v>682</v>
      </c>
      <c r="I31" s="265" t="s">
        <v>648</v>
      </c>
    </row>
    <row r="32" spans="1:9" ht="21" customHeight="1" x14ac:dyDescent="0.2">
      <c r="A32" s="137" t="s">
        <v>683</v>
      </c>
      <c r="B32" s="67">
        <v>47542</v>
      </c>
      <c r="C32" s="60">
        <v>100</v>
      </c>
      <c r="D32" s="60">
        <v>2090.8000000000002</v>
      </c>
      <c r="E32" s="60">
        <v>210</v>
      </c>
      <c r="F32" s="60" t="s">
        <v>651</v>
      </c>
      <c r="G32" s="293" t="s">
        <v>648</v>
      </c>
      <c r="H32" s="131" t="s">
        <v>648</v>
      </c>
      <c r="I32" s="265" t="s">
        <v>648</v>
      </c>
    </row>
    <row r="33" spans="1:9" ht="55.5" customHeight="1" x14ac:dyDescent="0.2">
      <c r="A33" s="137" t="s">
        <v>684</v>
      </c>
      <c r="B33" s="67">
        <v>47542</v>
      </c>
      <c r="C33" s="60">
        <v>1176</v>
      </c>
      <c r="D33" s="60">
        <v>13786.1</v>
      </c>
      <c r="E33" s="60">
        <v>817</v>
      </c>
      <c r="F33" s="60" t="s">
        <v>647</v>
      </c>
      <c r="G33" s="293" t="s">
        <v>648</v>
      </c>
      <c r="H33" s="131" t="s">
        <v>685</v>
      </c>
      <c r="I33" s="265" t="s">
        <v>648</v>
      </c>
    </row>
    <row r="34" spans="1:9" ht="37.5" customHeight="1" x14ac:dyDescent="0.2">
      <c r="A34" s="137" t="s">
        <v>686</v>
      </c>
      <c r="B34" s="67">
        <v>47542</v>
      </c>
      <c r="C34" s="60">
        <v>185</v>
      </c>
      <c r="D34" s="60">
        <v>2658.6</v>
      </c>
      <c r="E34" s="60">
        <v>300</v>
      </c>
      <c r="F34" s="60" t="s">
        <v>647</v>
      </c>
      <c r="G34" s="293" t="s">
        <v>648</v>
      </c>
      <c r="H34" s="131" t="s">
        <v>687</v>
      </c>
      <c r="I34" s="265" t="s">
        <v>648</v>
      </c>
    </row>
    <row r="35" spans="1:9" ht="42" customHeight="1" x14ac:dyDescent="0.2">
      <c r="A35" s="137" t="s">
        <v>688</v>
      </c>
      <c r="B35" s="67">
        <v>47542</v>
      </c>
      <c r="C35" s="60">
        <v>190</v>
      </c>
      <c r="D35" s="60">
        <v>3261.3</v>
      </c>
      <c r="E35" s="60">
        <v>290</v>
      </c>
      <c r="F35" s="60" t="s">
        <v>647</v>
      </c>
      <c r="G35" s="293" t="s">
        <v>648</v>
      </c>
      <c r="H35" s="131" t="s">
        <v>687</v>
      </c>
      <c r="I35" s="265" t="s">
        <v>648</v>
      </c>
    </row>
    <row r="36" spans="1:9" ht="13.5" customHeight="1" x14ac:dyDescent="0.2">
      <c r="A36" s="137" t="s">
        <v>689</v>
      </c>
      <c r="B36" s="67">
        <v>47542</v>
      </c>
      <c r="C36" s="60">
        <v>90</v>
      </c>
      <c r="D36" s="60">
        <v>1800</v>
      </c>
      <c r="E36" s="60">
        <v>117</v>
      </c>
      <c r="F36" s="60" t="s">
        <v>662</v>
      </c>
      <c r="G36" s="293" t="s">
        <v>648</v>
      </c>
      <c r="H36" s="131" t="s">
        <v>648</v>
      </c>
      <c r="I36" s="265" t="s">
        <v>648</v>
      </c>
    </row>
    <row r="37" spans="1:9" ht="13.5" customHeight="1" x14ac:dyDescent="0.2">
      <c r="A37" s="135" t="s">
        <v>690</v>
      </c>
      <c r="B37" s="67">
        <v>47542</v>
      </c>
      <c r="C37" s="60"/>
      <c r="D37" s="60"/>
      <c r="E37" s="60"/>
      <c r="F37" s="60"/>
      <c r="G37" s="60"/>
      <c r="H37" s="131"/>
      <c r="I37" s="265"/>
    </row>
    <row r="38" spans="1:9" ht="60.75" customHeight="1" x14ac:dyDescent="0.2">
      <c r="A38" s="137" t="s">
        <v>691</v>
      </c>
      <c r="B38" s="67">
        <v>47542</v>
      </c>
      <c r="C38" s="60"/>
      <c r="D38" s="60">
        <v>2295.6</v>
      </c>
      <c r="E38" s="60"/>
      <c r="F38" s="60" t="s">
        <v>662</v>
      </c>
      <c r="G38" s="60" t="s">
        <v>648</v>
      </c>
      <c r="H38" s="131" t="s">
        <v>692</v>
      </c>
      <c r="I38" s="265" t="s">
        <v>693</v>
      </c>
    </row>
    <row r="39" spans="1:9" ht="15" customHeight="1" x14ac:dyDescent="0.2">
      <c r="A39" s="137" t="s">
        <v>694</v>
      </c>
      <c r="B39" s="67">
        <v>47542</v>
      </c>
      <c r="C39" s="60">
        <v>340</v>
      </c>
      <c r="D39" s="60" t="s">
        <v>695</v>
      </c>
      <c r="E39" s="60"/>
      <c r="F39" s="60"/>
      <c r="G39" s="60" t="s">
        <v>648</v>
      </c>
      <c r="H39" s="131" t="s">
        <v>693</v>
      </c>
      <c r="I39" s="265" t="s">
        <v>648</v>
      </c>
    </row>
    <row r="40" spans="1:9" ht="13.5" customHeight="1" x14ac:dyDescent="0.2">
      <c r="A40" s="137" t="s">
        <v>696</v>
      </c>
      <c r="B40" s="67">
        <v>47542</v>
      </c>
      <c r="C40" s="60" t="s">
        <v>697</v>
      </c>
      <c r="D40" s="60" t="s">
        <v>698</v>
      </c>
      <c r="E40" s="60"/>
      <c r="F40" s="60"/>
      <c r="G40" s="60" t="s">
        <v>648</v>
      </c>
      <c r="H40" s="131" t="s">
        <v>693</v>
      </c>
      <c r="I40" s="265" t="s">
        <v>648</v>
      </c>
    </row>
    <row r="41" spans="1:9" ht="15" customHeight="1" x14ac:dyDescent="0.2">
      <c r="A41" s="137" t="s">
        <v>699</v>
      </c>
      <c r="B41" s="67">
        <v>47542</v>
      </c>
      <c r="C41" s="60" t="s">
        <v>700</v>
      </c>
      <c r="D41" s="60">
        <v>3892.8</v>
      </c>
      <c r="E41" s="60"/>
      <c r="F41" s="60" t="s">
        <v>662</v>
      </c>
      <c r="G41" s="60" t="s">
        <v>648</v>
      </c>
      <c r="H41" s="131" t="s">
        <v>648</v>
      </c>
      <c r="I41" s="265" t="s">
        <v>648</v>
      </c>
    </row>
    <row r="42" spans="1:9" ht="11.25" customHeight="1" x14ac:dyDescent="0.2">
      <c r="A42" s="137" t="s">
        <v>701</v>
      </c>
      <c r="B42" s="67">
        <v>47542</v>
      </c>
      <c r="C42" s="60" t="s">
        <v>702</v>
      </c>
      <c r="D42" s="60" t="s">
        <v>703</v>
      </c>
      <c r="E42" s="60"/>
      <c r="F42" s="60"/>
      <c r="G42" s="60" t="s">
        <v>648</v>
      </c>
      <c r="H42" s="131" t="s">
        <v>648</v>
      </c>
      <c r="I42" s="265" t="s">
        <v>648</v>
      </c>
    </row>
    <row r="43" spans="1:9" ht="14.25" customHeight="1" x14ac:dyDescent="0.2">
      <c r="A43" s="137" t="s">
        <v>704</v>
      </c>
      <c r="B43" s="67">
        <v>47542</v>
      </c>
      <c r="C43" s="60" t="s">
        <v>705</v>
      </c>
      <c r="D43" s="60" t="s">
        <v>706</v>
      </c>
      <c r="E43" s="60"/>
      <c r="F43" s="60"/>
      <c r="G43" s="60" t="s">
        <v>648</v>
      </c>
      <c r="H43" s="131" t="s">
        <v>648</v>
      </c>
      <c r="I43" s="265" t="s">
        <v>648</v>
      </c>
    </row>
    <row r="44" spans="1:9" ht="14.25" customHeight="1" x14ac:dyDescent="0.2">
      <c r="A44" s="137" t="s">
        <v>707</v>
      </c>
      <c r="B44" s="67">
        <v>47542</v>
      </c>
      <c r="C44" s="60" t="s">
        <v>708</v>
      </c>
      <c r="D44" s="60" t="s">
        <v>709</v>
      </c>
      <c r="E44" s="60"/>
      <c r="F44" s="60"/>
      <c r="G44" s="60" t="s">
        <v>648</v>
      </c>
      <c r="H44" s="131" t="s">
        <v>648</v>
      </c>
      <c r="I44" s="265" t="s">
        <v>648</v>
      </c>
    </row>
    <row r="45" spans="1:9" ht="12.75" customHeight="1" x14ac:dyDescent="0.2">
      <c r="A45" s="137" t="s">
        <v>710</v>
      </c>
      <c r="B45" s="67">
        <v>47542</v>
      </c>
      <c r="C45" s="60">
        <v>1009</v>
      </c>
      <c r="D45" s="60" t="s">
        <v>711</v>
      </c>
      <c r="E45" s="60"/>
      <c r="F45" s="60" t="s">
        <v>662</v>
      </c>
      <c r="G45" s="60" t="s">
        <v>648</v>
      </c>
      <c r="H45" s="131" t="s">
        <v>648</v>
      </c>
      <c r="I45" s="265" t="s">
        <v>648</v>
      </c>
    </row>
    <row r="46" spans="1:9" ht="62.25" customHeight="1" x14ac:dyDescent="0.2">
      <c r="A46" s="137" t="s">
        <v>712</v>
      </c>
      <c r="B46" s="67">
        <v>47542</v>
      </c>
      <c r="C46" s="60"/>
      <c r="D46" s="60">
        <v>881</v>
      </c>
      <c r="E46" s="60"/>
      <c r="F46" s="60" t="s">
        <v>662</v>
      </c>
      <c r="G46" s="60" t="s">
        <v>648</v>
      </c>
      <c r="H46" s="131" t="s">
        <v>713</v>
      </c>
      <c r="I46" s="265" t="s">
        <v>648</v>
      </c>
    </row>
    <row r="47" spans="1:9" ht="26.25" customHeight="1" x14ac:dyDescent="0.2">
      <c r="A47" s="137" t="s">
        <v>714</v>
      </c>
      <c r="B47" s="67">
        <v>47542</v>
      </c>
      <c r="C47" s="60"/>
      <c r="D47" s="60">
        <v>1667.6</v>
      </c>
      <c r="E47" s="60"/>
      <c r="F47" s="60" t="s">
        <v>662</v>
      </c>
      <c r="G47" s="60" t="s">
        <v>648</v>
      </c>
      <c r="H47" s="131" t="s">
        <v>648</v>
      </c>
      <c r="I47" s="265" t="s">
        <v>648</v>
      </c>
    </row>
    <row r="48" spans="1:9" ht="12.75" customHeight="1" x14ac:dyDescent="0.2">
      <c r="A48" s="137" t="s">
        <v>715</v>
      </c>
      <c r="B48" s="67">
        <v>47542</v>
      </c>
      <c r="C48" s="60" t="s">
        <v>697</v>
      </c>
      <c r="D48" s="60" t="s">
        <v>716</v>
      </c>
      <c r="E48" s="60"/>
      <c r="F48" s="60"/>
      <c r="G48" s="60" t="s">
        <v>648</v>
      </c>
      <c r="H48" s="131" t="s">
        <v>648</v>
      </c>
      <c r="I48" s="265"/>
    </row>
    <row r="49" spans="1:9" ht="12" customHeight="1" x14ac:dyDescent="0.2">
      <c r="A49" s="137" t="s">
        <v>717</v>
      </c>
      <c r="B49" s="67">
        <v>47542</v>
      </c>
      <c r="C49" s="60" t="s">
        <v>718</v>
      </c>
      <c r="D49" s="60" t="s">
        <v>719</v>
      </c>
      <c r="E49" s="60"/>
      <c r="F49" s="60"/>
      <c r="G49" s="60" t="s">
        <v>648</v>
      </c>
      <c r="H49" s="131" t="s">
        <v>648</v>
      </c>
      <c r="I49" s="265"/>
    </row>
    <row r="50" spans="1:9" ht="37.5" customHeight="1" x14ac:dyDescent="0.2">
      <c r="A50" s="137" t="s">
        <v>720</v>
      </c>
      <c r="B50" s="67">
        <v>47542</v>
      </c>
      <c r="C50" s="60"/>
      <c r="D50" s="60">
        <v>109.1</v>
      </c>
      <c r="E50" s="60"/>
      <c r="F50" s="60" t="s">
        <v>651</v>
      </c>
      <c r="G50" s="60" t="s">
        <v>648</v>
      </c>
      <c r="H50" s="131" t="s">
        <v>721</v>
      </c>
      <c r="I50" s="265" t="s">
        <v>648</v>
      </c>
    </row>
    <row r="51" spans="1:9" x14ac:dyDescent="0.2">
      <c r="A51" s="137" t="s">
        <v>722</v>
      </c>
      <c r="B51" s="67">
        <v>47542</v>
      </c>
      <c r="C51" s="60"/>
      <c r="D51" s="60">
        <v>150.19999999999999</v>
      </c>
      <c r="E51" s="60"/>
      <c r="F51" s="60" t="s">
        <v>651</v>
      </c>
      <c r="G51" s="60" t="s">
        <v>648</v>
      </c>
      <c r="H51" s="131" t="s">
        <v>648</v>
      </c>
      <c r="I51" s="265" t="s">
        <v>648</v>
      </c>
    </row>
    <row r="52" spans="1:9" x14ac:dyDescent="0.2">
      <c r="A52" s="137" t="s">
        <v>723</v>
      </c>
      <c r="B52" s="67">
        <v>47542</v>
      </c>
      <c r="C52" s="60"/>
      <c r="D52" s="60">
        <v>471.36</v>
      </c>
      <c r="E52" s="60"/>
      <c r="F52" s="60" t="s">
        <v>651</v>
      </c>
      <c r="G52" s="60" t="s">
        <v>648</v>
      </c>
      <c r="H52" s="131" t="s">
        <v>648</v>
      </c>
      <c r="I52" s="265" t="s">
        <v>648</v>
      </c>
    </row>
    <row r="53" spans="1:9" x14ac:dyDescent="0.2">
      <c r="A53" s="137" t="s">
        <v>724</v>
      </c>
      <c r="B53" s="67">
        <v>47542</v>
      </c>
      <c r="C53" s="60"/>
      <c r="D53" s="60" t="s">
        <v>725</v>
      </c>
      <c r="E53" s="60"/>
      <c r="F53" s="60" t="s">
        <v>662</v>
      </c>
      <c r="G53" s="60" t="s">
        <v>648</v>
      </c>
      <c r="H53" s="131" t="s">
        <v>648</v>
      </c>
      <c r="I53" s="265" t="s">
        <v>648</v>
      </c>
    </row>
    <row r="54" spans="1:9" ht="35.25" customHeight="1" x14ac:dyDescent="0.2">
      <c r="A54" s="137" t="s">
        <v>726</v>
      </c>
      <c r="B54" s="67">
        <v>47542</v>
      </c>
      <c r="C54" s="60"/>
      <c r="D54" s="60">
        <v>227.5</v>
      </c>
      <c r="E54" s="60"/>
      <c r="F54" s="60" t="s">
        <v>662</v>
      </c>
      <c r="G54" s="60" t="s">
        <v>648</v>
      </c>
      <c r="H54" s="131" t="s">
        <v>727</v>
      </c>
      <c r="I54" s="265" t="s">
        <v>648</v>
      </c>
    </row>
    <row r="55" spans="1:9" ht="12" customHeight="1" x14ac:dyDescent="0.2">
      <c r="A55" s="137" t="s">
        <v>728</v>
      </c>
      <c r="B55" s="67">
        <v>47542</v>
      </c>
      <c r="C55" s="60"/>
      <c r="D55" s="60">
        <v>192.8</v>
      </c>
      <c r="E55" s="60"/>
      <c r="F55" s="60" t="s">
        <v>662</v>
      </c>
      <c r="G55" s="60" t="s">
        <v>648</v>
      </c>
      <c r="H55" s="131" t="s">
        <v>729</v>
      </c>
      <c r="I55" s="265" t="s">
        <v>648</v>
      </c>
    </row>
    <row r="56" spans="1:9" ht="36.75" customHeight="1" x14ac:dyDescent="0.2">
      <c r="A56" s="137" t="s">
        <v>730</v>
      </c>
      <c r="B56" s="67">
        <v>47542</v>
      </c>
      <c r="C56" s="60"/>
      <c r="D56" s="60">
        <v>1253.0999999999999</v>
      </c>
      <c r="E56" s="60"/>
      <c r="F56" s="60" t="s">
        <v>662</v>
      </c>
      <c r="G56" s="60" t="s">
        <v>648</v>
      </c>
      <c r="H56" s="131" t="s">
        <v>727</v>
      </c>
      <c r="I56" s="265" t="s">
        <v>648</v>
      </c>
    </row>
    <row r="57" spans="1:9" ht="35.25" customHeight="1" x14ac:dyDescent="0.2">
      <c r="A57" s="137" t="s">
        <v>731</v>
      </c>
      <c r="B57" s="67">
        <v>47542</v>
      </c>
      <c r="C57" s="60"/>
      <c r="D57" s="60">
        <v>600.4</v>
      </c>
      <c r="E57" s="60"/>
      <c r="F57" s="60" t="s">
        <v>662</v>
      </c>
      <c r="G57" s="60" t="s">
        <v>648</v>
      </c>
      <c r="H57" s="131" t="s">
        <v>727</v>
      </c>
      <c r="I57" s="265" t="s">
        <v>648</v>
      </c>
    </row>
    <row r="58" spans="1:9" ht="61.5" customHeight="1" x14ac:dyDescent="0.2">
      <c r="A58" s="137" t="s">
        <v>732</v>
      </c>
      <c r="B58" s="67">
        <v>47542</v>
      </c>
      <c r="C58" s="60"/>
      <c r="D58" s="60">
        <v>1111.5</v>
      </c>
      <c r="E58" s="60"/>
      <c r="F58" s="60" t="s">
        <v>662</v>
      </c>
      <c r="G58" s="60" t="s">
        <v>648</v>
      </c>
      <c r="H58" s="131" t="s">
        <v>692</v>
      </c>
      <c r="I58" s="265" t="s">
        <v>648</v>
      </c>
    </row>
    <row r="59" spans="1:9" x14ac:dyDescent="0.2">
      <c r="A59" s="137" t="s">
        <v>733</v>
      </c>
      <c r="B59" s="67">
        <v>47542</v>
      </c>
      <c r="C59" s="60">
        <v>15</v>
      </c>
      <c r="D59" s="60">
        <v>115.3</v>
      </c>
      <c r="E59" s="60"/>
      <c r="F59" s="60"/>
      <c r="G59" s="60" t="s">
        <v>648</v>
      </c>
      <c r="H59" s="131" t="s">
        <v>693</v>
      </c>
      <c r="I59" s="265" t="s">
        <v>648</v>
      </c>
    </row>
    <row r="60" spans="1:9" x14ac:dyDescent="0.2">
      <c r="A60" s="137" t="s">
        <v>734</v>
      </c>
      <c r="B60" s="67">
        <v>47542</v>
      </c>
      <c r="C60" s="60">
        <v>23</v>
      </c>
      <c r="D60" s="60">
        <v>167.8</v>
      </c>
      <c r="E60" s="60"/>
      <c r="F60" s="60"/>
      <c r="G60" s="60" t="s">
        <v>648</v>
      </c>
      <c r="H60" s="131" t="s">
        <v>693</v>
      </c>
      <c r="I60" s="265" t="s">
        <v>648</v>
      </c>
    </row>
    <row r="61" spans="1:9" x14ac:dyDescent="0.2">
      <c r="A61" s="137" t="s">
        <v>735</v>
      </c>
      <c r="B61" s="67">
        <v>47542</v>
      </c>
      <c r="C61" s="60"/>
      <c r="D61" s="60">
        <v>107.9</v>
      </c>
      <c r="E61" s="60"/>
      <c r="F61" s="60"/>
      <c r="G61" s="60" t="s">
        <v>648</v>
      </c>
      <c r="H61" s="131" t="s">
        <v>693</v>
      </c>
      <c r="I61" s="265" t="s">
        <v>648</v>
      </c>
    </row>
    <row r="62" spans="1:9" x14ac:dyDescent="0.2">
      <c r="A62" s="137" t="s">
        <v>736</v>
      </c>
      <c r="B62" s="67">
        <v>47542</v>
      </c>
      <c r="C62" s="60"/>
      <c r="D62" s="60">
        <v>52.4</v>
      </c>
      <c r="E62" s="60"/>
      <c r="F62" s="60" t="s">
        <v>651</v>
      </c>
      <c r="G62" s="60" t="s">
        <v>648</v>
      </c>
      <c r="H62" s="131" t="s">
        <v>648</v>
      </c>
      <c r="I62" s="265" t="s">
        <v>648</v>
      </c>
    </row>
    <row r="63" spans="1:9" x14ac:dyDescent="0.2">
      <c r="A63" s="137" t="s">
        <v>737</v>
      </c>
      <c r="B63" s="67">
        <v>47542</v>
      </c>
      <c r="C63" s="60"/>
      <c r="D63" s="60">
        <v>65.7</v>
      </c>
      <c r="E63" s="60"/>
      <c r="F63" s="60" t="s">
        <v>651</v>
      </c>
      <c r="G63" s="60" t="s">
        <v>648</v>
      </c>
      <c r="H63" s="131" t="s">
        <v>648</v>
      </c>
      <c r="I63" s="265" t="s">
        <v>648</v>
      </c>
    </row>
    <row r="64" spans="1:9" x14ac:dyDescent="0.2">
      <c r="A64" s="137" t="s">
        <v>738</v>
      </c>
      <c r="B64" s="67">
        <v>47542</v>
      </c>
      <c r="C64" s="60">
        <v>18</v>
      </c>
      <c r="D64" s="60" t="s">
        <v>739</v>
      </c>
      <c r="E64" s="60"/>
      <c r="F64" s="60" t="s">
        <v>662</v>
      </c>
      <c r="G64" s="60" t="s">
        <v>648</v>
      </c>
      <c r="H64" s="131" t="s">
        <v>648</v>
      </c>
      <c r="I64" s="265" t="s">
        <v>648</v>
      </c>
    </row>
    <row r="65" spans="1:9" x14ac:dyDescent="0.2">
      <c r="A65" s="137" t="s">
        <v>740</v>
      </c>
      <c r="B65" s="67">
        <v>47542</v>
      </c>
      <c r="C65" s="60"/>
      <c r="D65" s="60">
        <v>298</v>
      </c>
      <c r="E65" s="60"/>
      <c r="F65" s="60" t="s">
        <v>662</v>
      </c>
      <c r="G65" s="60" t="s">
        <v>648</v>
      </c>
      <c r="H65" s="131" t="s">
        <v>648</v>
      </c>
      <c r="I65" s="265" t="s">
        <v>648</v>
      </c>
    </row>
    <row r="66" spans="1:9" x14ac:dyDescent="0.2">
      <c r="A66" s="137" t="s">
        <v>741</v>
      </c>
      <c r="B66" s="67">
        <v>47542</v>
      </c>
      <c r="C66" s="60"/>
      <c r="D66" s="60" t="s">
        <v>742</v>
      </c>
      <c r="E66" s="60"/>
      <c r="F66" s="60" t="s">
        <v>662</v>
      </c>
      <c r="G66" s="60" t="s">
        <v>648</v>
      </c>
      <c r="H66" s="131" t="s">
        <v>648</v>
      </c>
      <c r="I66" s="265" t="s">
        <v>648</v>
      </c>
    </row>
    <row r="67" spans="1:9" x14ac:dyDescent="0.2">
      <c r="A67" s="135" t="s">
        <v>743</v>
      </c>
      <c r="B67" s="67">
        <v>47542</v>
      </c>
      <c r="C67" s="60"/>
      <c r="D67" s="60"/>
      <c r="E67" s="60"/>
      <c r="F67" s="60"/>
      <c r="G67" s="60" t="s">
        <v>648</v>
      </c>
      <c r="H67" s="131"/>
      <c r="I67" s="265"/>
    </row>
    <row r="68" spans="1:9" ht="25.5" customHeight="1" x14ac:dyDescent="0.2">
      <c r="A68" s="137" t="s">
        <v>744</v>
      </c>
      <c r="B68" s="67">
        <v>47542</v>
      </c>
      <c r="C68" s="303">
        <v>1000</v>
      </c>
      <c r="D68" s="60">
        <v>1223.5999999999999</v>
      </c>
      <c r="E68" s="60">
        <v>305</v>
      </c>
      <c r="F68" s="60" t="s">
        <v>662</v>
      </c>
      <c r="G68" s="60" t="s">
        <v>648</v>
      </c>
      <c r="H68" s="131" t="s">
        <v>745</v>
      </c>
      <c r="I68" s="265" t="s">
        <v>648</v>
      </c>
    </row>
    <row r="69" spans="1:9" x14ac:dyDescent="0.2">
      <c r="A69" s="137" t="s">
        <v>746</v>
      </c>
      <c r="B69" s="67">
        <v>47542</v>
      </c>
      <c r="C69" s="303">
        <v>1902</v>
      </c>
      <c r="D69" s="60">
        <v>1518.2</v>
      </c>
      <c r="E69" s="60">
        <v>1902</v>
      </c>
      <c r="F69" s="60" t="s">
        <v>662</v>
      </c>
      <c r="G69" s="60" t="s">
        <v>648</v>
      </c>
      <c r="H69" s="131" t="s">
        <v>648</v>
      </c>
      <c r="I69" s="265" t="s">
        <v>648</v>
      </c>
    </row>
    <row r="70" spans="1:9" x14ac:dyDescent="0.2">
      <c r="A70" s="137" t="s">
        <v>747</v>
      </c>
      <c r="B70" s="67">
        <v>47542</v>
      </c>
      <c r="C70" s="303">
        <v>4285</v>
      </c>
      <c r="D70" s="60">
        <v>9258.7999999999993</v>
      </c>
      <c r="E70" s="60">
        <v>635</v>
      </c>
      <c r="F70" s="60" t="s">
        <v>662</v>
      </c>
      <c r="G70" s="60" t="s">
        <v>648</v>
      </c>
      <c r="H70" s="131" t="s">
        <v>648</v>
      </c>
      <c r="I70" s="265" t="s">
        <v>648</v>
      </c>
    </row>
    <row r="71" spans="1:9" x14ac:dyDescent="0.2">
      <c r="A71" s="137" t="s">
        <v>748</v>
      </c>
      <c r="B71" s="67">
        <v>47542</v>
      </c>
      <c r="C71" s="303">
        <v>12916</v>
      </c>
      <c r="D71" s="60">
        <v>3500</v>
      </c>
      <c r="E71" s="60">
        <v>232</v>
      </c>
      <c r="F71" s="60" t="s">
        <v>662</v>
      </c>
      <c r="G71" s="60" t="s">
        <v>648</v>
      </c>
      <c r="H71" s="131" t="s">
        <v>648</v>
      </c>
      <c r="I71" s="265" t="s">
        <v>648</v>
      </c>
    </row>
    <row r="72" spans="1:9" x14ac:dyDescent="0.2">
      <c r="A72" s="135" t="s">
        <v>749</v>
      </c>
      <c r="B72" s="67">
        <v>47542</v>
      </c>
      <c r="C72" s="303"/>
      <c r="D72" s="60"/>
      <c r="E72" s="60"/>
      <c r="F72" s="60"/>
      <c r="G72" s="60"/>
      <c r="H72" s="131"/>
      <c r="I72" s="265"/>
    </row>
    <row r="73" spans="1:9" ht="38.25" customHeight="1" x14ac:dyDescent="0.2">
      <c r="A73" s="137" t="s">
        <v>750</v>
      </c>
      <c r="B73" s="67">
        <v>47542</v>
      </c>
      <c r="C73" s="303">
        <v>510</v>
      </c>
      <c r="D73" s="60">
        <v>2600</v>
      </c>
      <c r="E73" s="60">
        <v>509</v>
      </c>
      <c r="F73" s="60" t="s">
        <v>662</v>
      </c>
      <c r="G73" s="60" t="s">
        <v>648</v>
      </c>
      <c r="H73" s="131" t="s">
        <v>751</v>
      </c>
      <c r="I73" s="304" t="s">
        <v>752</v>
      </c>
    </row>
    <row r="74" spans="1:9" x14ac:dyDescent="0.2">
      <c r="A74" s="137" t="s">
        <v>753</v>
      </c>
      <c r="B74" s="67">
        <v>47542</v>
      </c>
      <c r="C74" s="303">
        <v>200</v>
      </c>
      <c r="D74" s="60">
        <v>1512</v>
      </c>
      <c r="E74" s="60">
        <v>430</v>
      </c>
      <c r="F74" s="60" t="s">
        <v>662</v>
      </c>
      <c r="G74" s="60" t="s">
        <v>648</v>
      </c>
      <c r="H74" s="131" t="s">
        <v>648</v>
      </c>
      <c r="I74" s="265" t="s">
        <v>648</v>
      </c>
    </row>
    <row r="75" spans="1:9" x14ac:dyDescent="0.2">
      <c r="A75" s="137" t="s">
        <v>754</v>
      </c>
      <c r="B75" s="67">
        <v>47542</v>
      </c>
      <c r="C75" s="303">
        <v>18600</v>
      </c>
      <c r="D75" s="60">
        <v>75.7</v>
      </c>
      <c r="E75" s="60">
        <v>104</v>
      </c>
      <c r="F75" s="60" t="s">
        <v>651</v>
      </c>
      <c r="G75" s="60" t="s">
        <v>648</v>
      </c>
      <c r="H75" s="131" t="s">
        <v>648</v>
      </c>
      <c r="I75" s="265" t="s">
        <v>648</v>
      </c>
    </row>
    <row r="76" spans="1:9" x14ac:dyDescent="0.2">
      <c r="A76" s="135" t="s">
        <v>755</v>
      </c>
      <c r="B76" s="67">
        <v>47542</v>
      </c>
      <c r="C76" s="303"/>
      <c r="D76" s="60"/>
      <c r="E76" s="60"/>
      <c r="F76" s="60"/>
      <c r="G76" s="60" t="s">
        <v>648</v>
      </c>
      <c r="H76" s="131"/>
      <c r="I76" s="265"/>
    </row>
    <row r="77" spans="1:9" ht="105.75" customHeight="1" x14ac:dyDescent="0.2">
      <c r="A77" s="137" t="s">
        <v>756</v>
      </c>
      <c r="B77" s="67">
        <v>47542</v>
      </c>
      <c r="C77" s="303">
        <v>800</v>
      </c>
      <c r="D77" s="60">
        <v>5755.5</v>
      </c>
      <c r="E77" s="60"/>
      <c r="F77" s="60" t="s">
        <v>662</v>
      </c>
      <c r="G77" s="60" t="s">
        <v>648</v>
      </c>
      <c r="H77" s="131" t="s">
        <v>757</v>
      </c>
      <c r="I77" s="403" t="s">
        <v>989</v>
      </c>
    </row>
    <row r="78" spans="1:9" ht="16.5" customHeight="1" x14ac:dyDescent="0.2">
      <c r="A78" s="137" t="s">
        <v>758</v>
      </c>
      <c r="B78" s="67">
        <v>47542</v>
      </c>
      <c r="C78" s="303">
        <v>199</v>
      </c>
      <c r="D78" s="60">
        <v>1039.4000000000001</v>
      </c>
      <c r="E78" s="60"/>
      <c r="F78" s="60" t="s">
        <v>662</v>
      </c>
      <c r="G78" s="60" t="s">
        <v>648</v>
      </c>
      <c r="H78" s="131" t="s">
        <v>648</v>
      </c>
      <c r="I78" s="265" t="s">
        <v>648</v>
      </c>
    </row>
    <row r="79" spans="1:9" ht="61.5" customHeight="1" x14ac:dyDescent="0.2">
      <c r="A79" s="137" t="s">
        <v>759</v>
      </c>
      <c r="B79" s="67">
        <v>47542</v>
      </c>
      <c r="C79" s="303">
        <v>24200</v>
      </c>
      <c r="D79" s="60">
        <v>944.8</v>
      </c>
      <c r="E79" s="60"/>
      <c r="F79" s="60" t="s">
        <v>651</v>
      </c>
      <c r="G79" s="60" t="s">
        <v>648</v>
      </c>
      <c r="H79" s="131" t="s">
        <v>761</v>
      </c>
      <c r="I79" s="265" t="s">
        <v>648</v>
      </c>
    </row>
    <row r="80" spans="1:9" ht="25.5" x14ac:dyDescent="0.2">
      <c r="A80" s="137" t="s">
        <v>760</v>
      </c>
      <c r="B80" s="67">
        <v>47542</v>
      </c>
      <c r="C80" s="303"/>
      <c r="D80" s="60"/>
      <c r="E80" s="60"/>
      <c r="F80" s="60"/>
      <c r="G80" s="60" t="s">
        <v>648</v>
      </c>
      <c r="H80" s="131"/>
      <c r="I80" s="265"/>
    </row>
    <row r="81" spans="1:9" x14ac:dyDescent="0.2">
      <c r="A81" s="137" t="s">
        <v>762</v>
      </c>
      <c r="B81" s="67">
        <v>47542</v>
      </c>
      <c r="C81" s="303">
        <v>38832</v>
      </c>
      <c r="D81" s="60">
        <v>504</v>
      </c>
      <c r="E81" s="60"/>
      <c r="F81" s="60" t="s">
        <v>651</v>
      </c>
      <c r="G81" s="60" t="s">
        <v>648</v>
      </c>
      <c r="H81" s="131" t="s">
        <v>648</v>
      </c>
      <c r="I81" s="265" t="s">
        <v>648</v>
      </c>
    </row>
    <row r="82" spans="1:9" x14ac:dyDescent="0.2">
      <c r="A82" s="137" t="s">
        <v>763</v>
      </c>
      <c r="B82" s="67">
        <v>47542</v>
      </c>
      <c r="C82" s="303">
        <v>21905</v>
      </c>
      <c r="D82" s="60">
        <v>188</v>
      </c>
      <c r="E82" s="60"/>
      <c r="F82" s="60" t="s">
        <v>651</v>
      </c>
      <c r="G82" s="60" t="s">
        <v>648</v>
      </c>
      <c r="H82" s="131" t="s">
        <v>648</v>
      </c>
      <c r="I82" s="265" t="s">
        <v>648</v>
      </c>
    </row>
    <row r="83" spans="1:9" x14ac:dyDescent="0.2">
      <c r="A83" s="137" t="s">
        <v>764</v>
      </c>
      <c r="B83" s="67">
        <v>47542</v>
      </c>
      <c r="C83" s="303">
        <v>22051</v>
      </c>
      <c r="D83" s="60">
        <v>162</v>
      </c>
      <c r="E83" s="60"/>
      <c r="F83" s="60" t="s">
        <v>651</v>
      </c>
      <c r="G83" s="60" t="s">
        <v>648</v>
      </c>
      <c r="H83" s="131" t="s">
        <v>648</v>
      </c>
      <c r="I83" s="265" t="s">
        <v>648</v>
      </c>
    </row>
    <row r="84" spans="1:9" x14ac:dyDescent="0.2">
      <c r="A84" s="137" t="s">
        <v>765</v>
      </c>
      <c r="B84" s="67">
        <v>47542</v>
      </c>
      <c r="C84" s="303">
        <v>30352</v>
      </c>
      <c r="D84" s="60">
        <v>372</v>
      </c>
      <c r="E84" s="60"/>
      <c r="F84" s="60" t="s">
        <v>651</v>
      </c>
      <c r="G84" s="60" t="s">
        <v>648</v>
      </c>
      <c r="H84" s="131" t="s">
        <v>648</v>
      </c>
      <c r="I84" s="265" t="s">
        <v>648</v>
      </c>
    </row>
    <row r="85" spans="1:9" x14ac:dyDescent="0.2">
      <c r="A85" s="137" t="s">
        <v>766</v>
      </c>
      <c r="B85" s="67">
        <v>47542</v>
      </c>
      <c r="C85" s="303">
        <v>17015</v>
      </c>
      <c r="D85" s="60">
        <v>188</v>
      </c>
      <c r="E85" s="60"/>
      <c r="F85" s="60" t="s">
        <v>651</v>
      </c>
      <c r="G85" s="60" t="s">
        <v>648</v>
      </c>
      <c r="H85" s="131" t="s">
        <v>648</v>
      </c>
      <c r="I85" s="265" t="s">
        <v>648</v>
      </c>
    </row>
    <row r="86" spans="1:9" ht="25.5" x14ac:dyDescent="0.2">
      <c r="A86" s="137" t="s">
        <v>767</v>
      </c>
      <c r="B86" s="67">
        <v>47542</v>
      </c>
      <c r="C86" s="303"/>
      <c r="D86" s="60">
        <v>2417.1</v>
      </c>
      <c r="E86" s="60">
        <v>557</v>
      </c>
      <c r="F86" s="60" t="s">
        <v>651</v>
      </c>
      <c r="G86" s="60" t="s">
        <v>648</v>
      </c>
      <c r="H86" s="131" t="s">
        <v>648</v>
      </c>
      <c r="I86" s="265" t="s">
        <v>648</v>
      </c>
    </row>
    <row r="87" spans="1:9" ht="38.25" x14ac:dyDescent="0.2">
      <c r="A87" s="137" t="s">
        <v>768</v>
      </c>
      <c r="B87" s="67">
        <v>47542</v>
      </c>
      <c r="C87" s="303"/>
      <c r="D87" s="60">
        <v>677.3</v>
      </c>
      <c r="E87" s="60">
        <v>90</v>
      </c>
      <c r="F87" s="60" t="s">
        <v>651</v>
      </c>
      <c r="G87" s="60" t="s">
        <v>648</v>
      </c>
      <c r="H87" s="131" t="s">
        <v>648</v>
      </c>
      <c r="I87" s="265" t="s">
        <v>648</v>
      </c>
    </row>
    <row r="88" spans="1:9" ht="45.75" thickBot="1" x14ac:dyDescent="0.25">
      <c r="A88" s="138" t="s">
        <v>769</v>
      </c>
      <c r="B88" s="405">
        <v>47542</v>
      </c>
      <c r="C88" s="296">
        <v>70395</v>
      </c>
      <c r="D88" s="244">
        <v>246.7</v>
      </c>
      <c r="E88" s="244" t="s">
        <v>770</v>
      </c>
      <c r="F88" s="244" t="s">
        <v>662</v>
      </c>
      <c r="G88" s="244" t="s">
        <v>648</v>
      </c>
      <c r="H88" s="404" t="s">
        <v>648</v>
      </c>
      <c r="I88" s="402" t="s">
        <v>771</v>
      </c>
    </row>
    <row r="89" spans="1:9" ht="34.5" hidden="1" customHeight="1" x14ac:dyDescent="0.2">
      <c r="A89" s="38" t="s">
        <v>5</v>
      </c>
      <c r="B89" s="37">
        <v>195</v>
      </c>
      <c r="C89" s="37">
        <v>12</v>
      </c>
      <c r="D89" s="37">
        <v>45</v>
      </c>
      <c r="E89" s="37" t="s">
        <v>155</v>
      </c>
      <c r="F89" s="37" t="s">
        <v>13</v>
      </c>
      <c r="G89" s="37" t="s">
        <v>13</v>
      </c>
      <c r="H89" s="132" t="s">
        <v>4</v>
      </c>
      <c r="I89" s="16"/>
    </row>
    <row r="90" spans="1:9" ht="57" hidden="1" customHeight="1" x14ac:dyDescent="0.2">
      <c r="A90" s="38" t="s">
        <v>6</v>
      </c>
      <c r="B90" s="37">
        <v>140</v>
      </c>
      <c r="C90" s="37">
        <v>12</v>
      </c>
      <c r="D90" s="37">
        <v>30</v>
      </c>
      <c r="E90" s="37" t="s">
        <v>155</v>
      </c>
      <c r="F90" s="37" t="s">
        <v>13</v>
      </c>
      <c r="G90" s="37" t="s">
        <v>4</v>
      </c>
      <c r="H90" s="132" t="s">
        <v>13</v>
      </c>
      <c r="I90" s="17"/>
    </row>
    <row r="91" spans="1:9" ht="31.5" hidden="1" customHeight="1" x14ac:dyDescent="0.2">
      <c r="A91" s="38" t="s">
        <v>7</v>
      </c>
      <c r="B91" s="37">
        <v>67</v>
      </c>
      <c r="C91" s="37">
        <v>12</v>
      </c>
      <c r="D91" s="37">
        <v>42</v>
      </c>
      <c r="E91" s="37" t="s">
        <v>155</v>
      </c>
      <c r="F91" s="37" t="s">
        <v>13</v>
      </c>
      <c r="G91" s="37" t="s">
        <v>4</v>
      </c>
      <c r="H91" s="132" t="s">
        <v>13</v>
      </c>
      <c r="I91" s="17"/>
    </row>
    <row r="92" spans="1:9" ht="15.75" hidden="1" customHeight="1" thickBot="1" x14ac:dyDescent="0.25">
      <c r="A92" s="38" t="s">
        <v>8</v>
      </c>
      <c r="B92" s="37">
        <v>169</v>
      </c>
      <c r="C92" s="37">
        <v>12</v>
      </c>
      <c r="D92" s="37">
        <v>36</v>
      </c>
      <c r="E92" s="37" t="s">
        <v>155</v>
      </c>
      <c r="F92" s="37" t="s">
        <v>13</v>
      </c>
      <c r="G92" s="37" t="s">
        <v>4</v>
      </c>
      <c r="H92" s="132" t="s">
        <v>13</v>
      </c>
    </row>
    <row r="93" spans="1:9" ht="15" hidden="1" customHeight="1" x14ac:dyDescent="0.2">
      <c r="A93" s="38" t="s">
        <v>9</v>
      </c>
      <c r="B93" s="37"/>
      <c r="C93" s="37">
        <v>12</v>
      </c>
      <c r="D93" s="37">
        <v>80</v>
      </c>
      <c r="E93" s="37" t="s">
        <v>155</v>
      </c>
      <c r="F93" s="37" t="s">
        <v>13</v>
      </c>
      <c r="G93" s="37" t="s">
        <v>4</v>
      </c>
      <c r="H93" s="132" t="s">
        <v>13</v>
      </c>
    </row>
    <row r="94" spans="1:9" ht="15.75" hidden="1" customHeight="1" thickBot="1" x14ac:dyDescent="0.25">
      <c r="A94" s="38" t="s">
        <v>10</v>
      </c>
      <c r="B94" s="37">
        <v>452</v>
      </c>
      <c r="C94" s="37">
        <v>12</v>
      </c>
      <c r="D94" s="37">
        <v>72</v>
      </c>
      <c r="E94" s="37" t="s">
        <v>155</v>
      </c>
      <c r="F94" s="37" t="s">
        <v>13</v>
      </c>
      <c r="G94" s="37" t="s">
        <v>4</v>
      </c>
      <c r="H94" s="132" t="s">
        <v>13</v>
      </c>
    </row>
    <row r="95" spans="1:9" ht="45.75" hidden="1" customHeight="1" thickBot="1" x14ac:dyDescent="0.25">
      <c r="A95" s="38" t="s">
        <v>11</v>
      </c>
      <c r="B95" s="37">
        <v>219</v>
      </c>
      <c r="C95" s="37">
        <v>12</v>
      </c>
      <c r="D95" s="37">
        <v>150</v>
      </c>
      <c r="E95" s="37" t="s">
        <v>155</v>
      </c>
      <c r="F95" s="37" t="s">
        <v>13</v>
      </c>
      <c r="G95" s="37" t="s">
        <v>4</v>
      </c>
      <c r="H95" s="132" t="s">
        <v>13</v>
      </c>
    </row>
    <row r="96" spans="1:9" ht="12.75" customHeight="1" x14ac:dyDescent="0.2"/>
    <row r="97" ht="13.5" customHeight="1" x14ac:dyDescent="0.2"/>
    <row r="98" ht="12.75" customHeight="1" x14ac:dyDescent="0.2"/>
    <row r="99" ht="12.75" customHeight="1" x14ac:dyDescent="0.2"/>
    <row r="100" ht="13.5" customHeight="1" x14ac:dyDescent="0.2"/>
    <row r="101" ht="12.75" customHeight="1" x14ac:dyDescent="0.2"/>
    <row r="102" ht="12.75" customHeight="1" x14ac:dyDescent="0.2"/>
    <row r="103" ht="13.5" customHeight="1" x14ac:dyDescent="0.2"/>
  </sheetData>
  <mergeCells count="6">
    <mergeCell ref="A3:A4"/>
    <mergeCell ref="B3:B4"/>
    <mergeCell ref="A1:I1"/>
    <mergeCell ref="A2:I2"/>
    <mergeCell ref="C3:E3"/>
    <mergeCell ref="F3:I3"/>
  </mergeCells>
  <phoneticPr fontId="9" type="noConversion"/>
  <printOptions horizontalCentered="1"/>
  <pageMargins left="0.19685039370078741" right="0.19685039370078741" top="0.78740157480314965" bottom="0.39370078740157483" header="0" footer="0"/>
  <pageSetup paperSize="9" scale="88" fitToHeight="0" orientation="landscape" r:id="rId1"/>
  <headerFooter alignWithMargins="0">
    <oddFooter>&amp;C&amp;P&amp;R&amp;A</oddFooter>
  </headerFooter>
  <rowBreaks count="4" manualBreakCount="4">
    <brk id="21" max="8" man="1"/>
    <brk id="34" max="8" man="1"/>
    <brk id="55" max="8" man="1"/>
    <brk id="7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F0"/>
  </sheetPr>
  <dimension ref="A1:G25"/>
  <sheetViews>
    <sheetView view="pageBreakPreview" zoomScaleNormal="100" workbookViewId="0">
      <selection activeCell="D16" sqref="D16"/>
    </sheetView>
  </sheetViews>
  <sheetFormatPr defaultRowHeight="15" x14ac:dyDescent="0.2"/>
  <cols>
    <col min="1" max="1" width="59.5703125" style="34" customWidth="1"/>
    <col min="2" max="2" width="19.28515625" style="34" customWidth="1"/>
    <col min="3" max="4" width="10" style="34" customWidth="1"/>
    <col min="5" max="6" width="10.140625" style="34" customWidth="1"/>
    <col min="7" max="7" width="9.42578125" style="34" customWidth="1"/>
    <col min="8" max="16384" width="9.140625" style="34"/>
  </cols>
  <sheetData>
    <row r="1" spans="1:7" ht="15.75" x14ac:dyDescent="0.25">
      <c r="A1" s="443" t="s">
        <v>336</v>
      </c>
      <c r="B1" s="452"/>
      <c r="C1" s="452"/>
      <c r="D1" s="452"/>
      <c r="E1" s="452"/>
      <c r="F1" s="452"/>
      <c r="G1" s="452"/>
    </row>
    <row r="2" spans="1:7" ht="22.9" customHeight="1" thickBot="1" x14ac:dyDescent="0.25">
      <c r="A2" s="515" t="s">
        <v>168</v>
      </c>
      <c r="B2" s="538"/>
      <c r="C2" s="538"/>
      <c r="D2" s="538"/>
      <c r="E2" s="538"/>
      <c r="F2" s="538"/>
      <c r="G2" s="538"/>
    </row>
    <row r="3" spans="1:7" ht="18" customHeight="1" x14ac:dyDescent="0.2">
      <c r="A3" s="458" t="s">
        <v>513</v>
      </c>
      <c r="B3" s="456" t="s">
        <v>519</v>
      </c>
      <c r="C3" s="456" t="s">
        <v>487</v>
      </c>
      <c r="D3" s="539"/>
      <c r="E3" s="539"/>
      <c r="F3" s="539"/>
      <c r="G3" s="540"/>
    </row>
    <row r="4" spans="1:7" ht="15.75" x14ac:dyDescent="0.2">
      <c r="A4" s="459"/>
      <c r="B4" s="541"/>
      <c r="C4" s="362">
        <v>2015</v>
      </c>
      <c r="D4" s="362">
        <v>2016</v>
      </c>
      <c r="E4" s="19"/>
      <c r="F4" s="19"/>
      <c r="G4" s="20"/>
    </row>
    <row r="5" spans="1:7" ht="16.5" thickBot="1" x14ac:dyDescent="0.25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3">
        <v>6</v>
      </c>
      <c r="G5" s="144">
        <v>7</v>
      </c>
    </row>
    <row r="6" spans="1:7" ht="20.45" customHeight="1" x14ac:dyDescent="0.2">
      <c r="A6" s="147" t="s">
        <v>156</v>
      </c>
      <c r="B6" s="121" t="s">
        <v>138</v>
      </c>
      <c r="C6" s="359">
        <v>166.8</v>
      </c>
      <c r="D6" s="359">
        <v>166.77099999999999</v>
      </c>
      <c r="E6" s="18"/>
      <c r="F6" s="18"/>
      <c r="G6" s="148"/>
    </row>
    <row r="7" spans="1:7" ht="18" customHeight="1" x14ac:dyDescent="0.2">
      <c r="A7" s="27" t="s">
        <v>157</v>
      </c>
      <c r="B7" s="360" t="s">
        <v>939</v>
      </c>
      <c r="C7" s="72">
        <v>20111.5</v>
      </c>
      <c r="D7" s="72">
        <v>20111.5</v>
      </c>
      <c r="E7" s="9"/>
      <c r="F7" s="9"/>
      <c r="G7" s="120"/>
    </row>
    <row r="8" spans="1:7" ht="15.75" x14ac:dyDescent="0.2">
      <c r="A8" s="27" t="s">
        <v>158</v>
      </c>
      <c r="B8" s="360" t="s">
        <v>20</v>
      </c>
      <c r="C8" s="72">
        <v>80</v>
      </c>
      <c r="D8" s="359">
        <v>87.5</v>
      </c>
      <c r="E8" s="9"/>
      <c r="F8" s="9"/>
      <c r="G8" s="120"/>
    </row>
    <row r="9" spans="1:7" ht="22.5" customHeight="1" x14ac:dyDescent="0.2">
      <c r="A9" s="27" t="s">
        <v>159</v>
      </c>
      <c r="B9" s="360" t="s">
        <v>939</v>
      </c>
      <c r="C9" s="72">
        <v>4681.2</v>
      </c>
      <c r="D9" s="72">
        <v>4441.2</v>
      </c>
      <c r="E9" s="9"/>
      <c r="F9" s="9"/>
      <c r="G9" s="120"/>
    </row>
    <row r="10" spans="1:7" ht="18.75" x14ac:dyDescent="0.2">
      <c r="A10" s="27" t="s">
        <v>160</v>
      </c>
      <c r="B10" s="360" t="s">
        <v>939</v>
      </c>
      <c r="C10" s="72">
        <v>2945.8</v>
      </c>
      <c r="D10" s="72">
        <v>2748.1</v>
      </c>
      <c r="E10" s="9"/>
      <c r="F10" s="9"/>
      <c r="G10" s="120"/>
    </row>
    <row r="11" spans="1:7" ht="15.75" x14ac:dyDescent="0.2">
      <c r="A11" s="27" t="s">
        <v>167</v>
      </c>
      <c r="B11" s="360" t="s">
        <v>161</v>
      </c>
      <c r="C11" s="72">
        <v>340</v>
      </c>
      <c r="D11" s="359">
        <v>340</v>
      </c>
      <c r="E11" s="9"/>
      <c r="F11" s="9"/>
      <c r="G11" s="120"/>
    </row>
    <row r="12" spans="1:7" ht="19.5" customHeight="1" x14ac:dyDescent="0.2">
      <c r="A12" s="27" t="s">
        <v>337</v>
      </c>
      <c r="B12" s="360" t="s">
        <v>939</v>
      </c>
      <c r="C12" s="72">
        <v>10640</v>
      </c>
      <c r="D12" s="72">
        <v>10640</v>
      </c>
      <c r="E12" s="9"/>
      <c r="F12" s="9"/>
      <c r="G12" s="120"/>
    </row>
    <row r="13" spans="1:7" ht="17.45" customHeight="1" x14ac:dyDescent="0.2">
      <c r="A13" s="27" t="s">
        <v>162</v>
      </c>
      <c r="B13" s="360" t="s">
        <v>38</v>
      </c>
      <c r="C13" s="72">
        <v>10640</v>
      </c>
      <c r="D13" s="72">
        <v>10640</v>
      </c>
      <c r="E13" s="9"/>
      <c r="F13" s="9"/>
      <c r="G13" s="120"/>
    </row>
    <row r="14" spans="1:7" ht="15" customHeight="1" x14ac:dyDescent="0.2">
      <c r="A14" s="27" t="s">
        <v>163</v>
      </c>
      <c r="B14" s="360" t="s">
        <v>20</v>
      </c>
      <c r="C14" s="72">
        <v>82</v>
      </c>
      <c r="D14" s="359">
        <v>90.1</v>
      </c>
      <c r="E14" s="9"/>
      <c r="F14" s="9"/>
      <c r="G14" s="120"/>
    </row>
    <row r="15" spans="1:7" ht="15.75" x14ac:dyDescent="0.2">
      <c r="A15" s="27" t="s">
        <v>164</v>
      </c>
      <c r="B15" s="360" t="s">
        <v>138</v>
      </c>
      <c r="C15" s="359">
        <v>91.14</v>
      </c>
      <c r="D15" s="359">
        <v>91.14</v>
      </c>
      <c r="E15" s="9"/>
      <c r="F15" s="9"/>
      <c r="G15" s="120"/>
    </row>
    <row r="16" spans="1:7" ht="15.75" x14ac:dyDescent="0.2">
      <c r="A16" s="27" t="s">
        <v>165</v>
      </c>
      <c r="B16" s="360" t="s">
        <v>20</v>
      </c>
      <c r="C16" s="72">
        <v>80</v>
      </c>
      <c r="D16" s="359">
        <v>87.1</v>
      </c>
      <c r="E16" s="9"/>
      <c r="F16" s="9"/>
      <c r="G16" s="120"/>
    </row>
    <row r="17" spans="1:7" ht="19.5" thickBot="1" x14ac:dyDescent="0.25">
      <c r="A17" s="149" t="s">
        <v>166</v>
      </c>
      <c r="B17" s="109" t="s">
        <v>940</v>
      </c>
      <c r="C17" s="160">
        <v>5420.8</v>
      </c>
      <c r="D17" s="160">
        <v>4988.7</v>
      </c>
      <c r="E17" s="151"/>
      <c r="F17" s="151"/>
      <c r="G17" s="152"/>
    </row>
    <row r="19" spans="1:7" ht="20.45" customHeight="1" x14ac:dyDescent="0.2"/>
    <row r="21" spans="1:7" ht="20.45" customHeight="1" x14ac:dyDescent="0.2"/>
    <row r="23" spans="1:7" ht="37.15" customHeight="1" x14ac:dyDescent="0.2"/>
    <row r="25" spans="1:7" ht="33.6" customHeight="1" x14ac:dyDescent="0.2"/>
  </sheetData>
  <mergeCells count="5">
    <mergeCell ref="A1:G1"/>
    <mergeCell ref="A2:G2"/>
    <mergeCell ref="C3:G3"/>
    <mergeCell ref="A3:A4"/>
    <mergeCell ref="B3:B4"/>
  </mergeCells>
  <phoneticPr fontId="9" type="noConversion"/>
  <printOptions horizontalCentered="1"/>
  <pageMargins left="0.19685039370078741" right="0.19685039370078741" top="0.78740157480314965" bottom="0.59055118110236227" header="0" footer="0"/>
  <pageSetup paperSize="9" orientation="landscape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00B0F0"/>
  </sheetPr>
  <dimension ref="A1:G16"/>
  <sheetViews>
    <sheetView view="pageBreakPreview" zoomScaleNormal="100" workbookViewId="0">
      <selection activeCell="A10" sqref="A10"/>
    </sheetView>
  </sheetViews>
  <sheetFormatPr defaultRowHeight="15" x14ac:dyDescent="0.2"/>
  <cols>
    <col min="1" max="1" width="59.42578125" style="34" customWidth="1"/>
    <col min="2" max="2" width="15" style="34" customWidth="1"/>
    <col min="3" max="4" width="13.140625" style="34" customWidth="1"/>
    <col min="5" max="5" width="12.7109375" style="34" customWidth="1"/>
    <col min="6" max="6" width="13.140625" style="34" customWidth="1"/>
    <col min="7" max="7" width="13" style="34" customWidth="1"/>
    <col min="8" max="16384" width="9.140625" style="34"/>
  </cols>
  <sheetData>
    <row r="1" spans="1:7" ht="15.75" x14ac:dyDescent="0.25">
      <c r="A1" s="443" t="s">
        <v>338</v>
      </c>
      <c r="B1" s="452"/>
      <c r="C1" s="452"/>
      <c r="D1" s="452"/>
      <c r="E1" s="452"/>
      <c r="F1" s="452"/>
      <c r="G1" s="452"/>
    </row>
    <row r="2" spans="1:7" ht="23.45" customHeight="1" x14ac:dyDescent="0.2">
      <c r="A2" s="440" t="s">
        <v>178</v>
      </c>
      <c r="B2" s="542"/>
      <c r="C2" s="542"/>
      <c r="D2" s="542"/>
      <c r="E2" s="542"/>
      <c r="F2" s="542"/>
      <c r="G2" s="542"/>
    </row>
    <row r="3" spans="1:7" ht="16.5" thickBot="1" x14ac:dyDescent="0.3">
      <c r="A3" s="543" t="s">
        <v>515</v>
      </c>
      <c r="B3" s="544"/>
      <c r="C3" s="544"/>
      <c r="D3" s="544"/>
      <c r="E3" s="544"/>
      <c r="F3" s="544"/>
      <c r="G3" s="544"/>
    </row>
    <row r="4" spans="1:7" ht="19.899999999999999" customHeight="1" x14ac:dyDescent="0.2">
      <c r="A4" s="505" t="s">
        <v>513</v>
      </c>
      <c r="B4" s="507" t="s">
        <v>519</v>
      </c>
      <c r="C4" s="545" t="s">
        <v>487</v>
      </c>
      <c r="D4" s="539"/>
      <c r="E4" s="539"/>
      <c r="F4" s="539"/>
      <c r="G4" s="540"/>
    </row>
    <row r="5" spans="1:7" ht="15.75" x14ac:dyDescent="0.2">
      <c r="A5" s="497"/>
      <c r="B5" s="499"/>
      <c r="C5" s="360">
        <v>2015</v>
      </c>
      <c r="D5" s="360">
        <v>2016</v>
      </c>
      <c r="E5" s="9"/>
      <c r="F5" s="9"/>
      <c r="G5" s="120"/>
    </row>
    <row r="6" spans="1:7" ht="16.5" thickBot="1" x14ac:dyDescent="0.25">
      <c r="A6" s="108">
        <v>1</v>
      </c>
      <c r="B6" s="109">
        <v>2</v>
      </c>
      <c r="C6" s="109">
        <v>3</v>
      </c>
      <c r="D6" s="109">
        <v>4</v>
      </c>
      <c r="E6" s="109">
        <v>5</v>
      </c>
      <c r="F6" s="109">
        <v>6</v>
      </c>
      <c r="G6" s="110">
        <v>7</v>
      </c>
    </row>
    <row r="7" spans="1:7" ht="15.75" x14ac:dyDescent="0.2">
      <c r="A7" s="147" t="s">
        <v>774</v>
      </c>
      <c r="B7" s="121"/>
      <c r="C7" s="45">
        <v>1</v>
      </c>
      <c r="D7" s="45">
        <v>1</v>
      </c>
      <c r="E7" s="18"/>
      <c r="F7" s="18"/>
      <c r="G7" s="148"/>
    </row>
    <row r="8" spans="1:7" ht="15.75" x14ac:dyDescent="0.2">
      <c r="A8" s="27" t="s">
        <v>169</v>
      </c>
      <c r="B8" s="360" t="s">
        <v>170</v>
      </c>
      <c r="C8" s="71">
        <v>45610</v>
      </c>
      <c r="D8" s="71">
        <v>45610</v>
      </c>
      <c r="E8" s="9"/>
      <c r="F8" s="9"/>
      <c r="G8" s="120"/>
    </row>
    <row r="9" spans="1:7" ht="15.75" x14ac:dyDescent="0.2">
      <c r="A9" s="27" t="s">
        <v>171</v>
      </c>
      <c r="B9" s="360" t="s">
        <v>172</v>
      </c>
      <c r="C9" s="359">
        <v>0</v>
      </c>
      <c r="D9" s="359">
        <v>0</v>
      </c>
      <c r="E9" s="9"/>
      <c r="F9" s="9"/>
      <c r="G9" s="120"/>
    </row>
    <row r="10" spans="1:7" ht="15.75" x14ac:dyDescent="0.2">
      <c r="A10" s="27" t="s">
        <v>173</v>
      </c>
      <c r="B10" s="360" t="s">
        <v>138</v>
      </c>
      <c r="C10" s="359">
        <v>668.8</v>
      </c>
      <c r="D10" s="359">
        <v>668.8</v>
      </c>
      <c r="E10" s="360"/>
      <c r="F10" s="9"/>
      <c r="G10" s="120"/>
    </row>
    <row r="11" spans="1:7" ht="15.75" x14ac:dyDescent="0.2">
      <c r="A11" s="27" t="s">
        <v>174</v>
      </c>
      <c r="B11" s="360"/>
      <c r="C11" s="359"/>
      <c r="D11" s="359"/>
      <c r="E11" s="360"/>
      <c r="F11" s="9"/>
      <c r="G11" s="120"/>
    </row>
    <row r="12" spans="1:7" ht="17.25" customHeight="1" x14ac:dyDescent="0.2">
      <c r="A12" s="27" t="s">
        <v>175</v>
      </c>
      <c r="B12" s="360" t="s">
        <v>138</v>
      </c>
      <c r="C12" s="359">
        <v>162.30000000000001</v>
      </c>
      <c r="D12" s="359">
        <v>162.30000000000001</v>
      </c>
      <c r="E12" s="360"/>
      <c r="F12" s="9"/>
      <c r="G12" s="120"/>
    </row>
    <row r="13" spans="1:7" ht="15.75" x14ac:dyDescent="0.2">
      <c r="A13" s="27" t="s">
        <v>176</v>
      </c>
      <c r="B13" s="360" t="s">
        <v>138</v>
      </c>
      <c r="C13" s="359">
        <v>506.5</v>
      </c>
      <c r="D13" s="359">
        <v>506.5</v>
      </c>
      <c r="E13" s="360"/>
      <c r="F13" s="9"/>
      <c r="G13" s="120"/>
    </row>
    <row r="14" spans="1:7" ht="16.5" thickBot="1" x14ac:dyDescent="0.25">
      <c r="A14" s="149" t="s">
        <v>177</v>
      </c>
      <c r="B14" s="109" t="s">
        <v>172</v>
      </c>
      <c r="C14" s="150">
        <v>91.67</v>
      </c>
      <c r="D14" s="150">
        <v>90.89</v>
      </c>
      <c r="E14" s="109"/>
      <c r="F14" s="151"/>
      <c r="G14" s="152"/>
    </row>
    <row r="15" spans="1:7" ht="15.75" x14ac:dyDescent="0.2">
      <c r="A15" s="93"/>
      <c r="B15" s="95"/>
      <c r="C15" s="93"/>
      <c r="D15" s="93"/>
      <c r="E15" s="93"/>
      <c r="F15" s="93"/>
      <c r="G15" s="93"/>
    </row>
    <row r="16" spans="1:7" ht="20.45" customHeight="1" x14ac:dyDescent="0.2"/>
  </sheetData>
  <mergeCells count="6">
    <mergeCell ref="A4:A5"/>
    <mergeCell ref="B4:B5"/>
    <mergeCell ref="A1:G1"/>
    <mergeCell ref="A2:G2"/>
    <mergeCell ref="A3:G3"/>
    <mergeCell ref="C4:G4"/>
  </mergeCells>
  <phoneticPr fontId="9" type="noConversion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9"/>
  <sheetViews>
    <sheetView view="pageBreakPreview" zoomScale="60" zoomScaleNormal="100" workbookViewId="0">
      <selection activeCell="B12" sqref="B12"/>
    </sheetView>
  </sheetViews>
  <sheetFormatPr defaultRowHeight="12.75" x14ac:dyDescent="0.2"/>
  <cols>
    <col min="1" max="1" width="12.140625" style="1" customWidth="1"/>
    <col min="2" max="2" width="139.5703125" customWidth="1"/>
  </cols>
  <sheetData>
    <row r="1" spans="1:2" ht="19.5" thickBot="1" x14ac:dyDescent="0.35">
      <c r="B1" s="2" t="s">
        <v>463</v>
      </c>
    </row>
    <row r="2" spans="1:2" ht="19.899999999999999" customHeight="1" x14ac:dyDescent="0.2">
      <c r="A2" s="386" t="s">
        <v>15</v>
      </c>
      <c r="B2" s="387" t="s">
        <v>222</v>
      </c>
    </row>
    <row r="3" spans="1:2" ht="19.899999999999999" customHeight="1" x14ac:dyDescent="0.2">
      <c r="A3" s="388" t="s">
        <v>14</v>
      </c>
      <c r="B3" s="389" t="s">
        <v>464</v>
      </c>
    </row>
    <row r="4" spans="1:2" ht="19.149999999999999" customHeight="1" x14ac:dyDescent="0.2">
      <c r="A4" s="390" t="s">
        <v>16</v>
      </c>
      <c r="B4" s="389" t="s">
        <v>508</v>
      </c>
    </row>
    <row r="5" spans="1:2" ht="19.149999999999999" customHeight="1" x14ac:dyDescent="0.2">
      <c r="A5" s="390">
        <v>2</v>
      </c>
      <c r="B5" s="389" t="s">
        <v>465</v>
      </c>
    </row>
    <row r="6" spans="1:2" ht="18.600000000000001" customHeight="1" x14ac:dyDescent="0.2">
      <c r="A6" s="390">
        <v>3</v>
      </c>
      <c r="B6" s="389" t="s">
        <v>466</v>
      </c>
    </row>
    <row r="7" spans="1:2" ht="18.600000000000001" customHeight="1" x14ac:dyDescent="0.2">
      <c r="A7" s="390">
        <v>4</v>
      </c>
      <c r="B7" s="389" t="s">
        <v>467</v>
      </c>
    </row>
    <row r="8" spans="1:2" ht="19.149999999999999" customHeight="1" x14ac:dyDescent="0.2">
      <c r="A8" s="390">
        <v>5</v>
      </c>
      <c r="B8" s="389" t="s">
        <v>468</v>
      </c>
    </row>
    <row r="9" spans="1:2" ht="19.899999999999999" customHeight="1" x14ac:dyDescent="0.2">
      <c r="A9" s="390">
        <v>6</v>
      </c>
      <c r="B9" s="389" t="s">
        <v>469</v>
      </c>
    </row>
    <row r="10" spans="1:2" ht="19.899999999999999" customHeight="1" x14ac:dyDescent="0.2">
      <c r="A10" s="390">
        <v>7</v>
      </c>
      <c r="B10" s="389" t="s">
        <v>470</v>
      </c>
    </row>
    <row r="11" spans="1:2" ht="21.6" customHeight="1" x14ac:dyDescent="0.2">
      <c r="A11" s="390">
        <v>8</v>
      </c>
      <c r="B11" s="389" t="s">
        <v>471</v>
      </c>
    </row>
    <row r="12" spans="1:2" ht="21.6" customHeight="1" x14ac:dyDescent="0.2">
      <c r="A12" s="390">
        <v>9</v>
      </c>
      <c r="B12" s="389" t="s">
        <v>526</v>
      </c>
    </row>
    <row r="13" spans="1:2" ht="19.149999999999999" customHeight="1" x14ac:dyDescent="0.2">
      <c r="A13" s="390">
        <v>10</v>
      </c>
      <c r="B13" s="389" t="s">
        <v>472</v>
      </c>
    </row>
    <row r="14" spans="1:2" ht="19.899999999999999" customHeight="1" x14ac:dyDescent="0.2">
      <c r="A14" s="390"/>
      <c r="B14" s="389" t="s">
        <v>473</v>
      </c>
    </row>
    <row r="15" spans="1:2" ht="18.75" x14ac:dyDescent="0.2">
      <c r="A15" s="390">
        <v>11</v>
      </c>
      <c r="B15" s="389" t="s">
        <v>474</v>
      </c>
    </row>
    <row r="16" spans="1:2" ht="18.75" x14ac:dyDescent="0.2">
      <c r="A16" s="390">
        <v>12</v>
      </c>
      <c r="B16" s="389" t="s">
        <v>215</v>
      </c>
    </row>
    <row r="17" spans="1:2" ht="18.75" x14ac:dyDescent="0.2">
      <c r="A17" s="390">
        <v>13</v>
      </c>
      <c r="B17" s="389" t="s">
        <v>475</v>
      </c>
    </row>
    <row r="18" spans="1:2" ht="18.75" x14ac:dyDescent="0.2">
      <c r="A18" s="390">
        <v>14</v>
      </c>
      <c r="B18" s="389" t="s">
        <v>476</v>
      </c>
    </row>
    <row r="19" spans="1:2" ht="18.75" x14ac:dyDescent="0.2">
      <c r="A19" s="390">
        <v>15</v>
      </c>
      <c r="B19" s="389" t="s">
        <v>477</v>
      </c>
    </row>
    <row r="20" spans="1:2" ht="18.75" x14ac:dyDescent="0.2">
      <c r="A20" s="390">
        <v>16</v>
      </c>
      <c r="B20" s="389" t="s">
        <v>478</v>
      </c>
    </row>
    <row r="21" spans="1:2" ht="18.75" x14ac:dyDescent="0.2">
      <c r="A21" s="390">
        <v>17</v>
      </c>
      <c r="B21" s="389" t="s">
        <v>479</v>
      </c>
    </row>
    <row r="22" spans="1:2" ht="18.75" x14ac:dyDescent="0.2">
      <c r="A22" s="390">
        <v>18</v>
      </c>
      <c r="B22" s="389" t="s">
        <v>480</v>
      </c>
    </row>
    <row r="23" spans="1:2" ht="20.45" customHeight="1" x14ac:dyDescent="0.2">
      <c r="A23" s="390">
        <v>19</v>
      </c>
      <c r="B23" s="389" t="s">
        <v>481</v>
      </c>
    </row>
    <row r="24" spans="1:2" ht="18.75" customHeight="1" x14ac:dyDescent="0.2">
      <c r="A24" s="390">
        <v>20</v>
      </c>
      <c r="B24" s="389" t="s">
        <v>604</v>
      </c>
    </row>
    <row r="25" spans="1:2" ht="20.45" customHeight="1" x14ac:dyDescent="0.2">
      <c r="A25" s="390">
        <v>21</v>
      </c>
      <c r="B25" s="389" t="s">
        <v>482</v>
      </c>
    </row>
    <row r="26" spans="1:2" ht="18.600000000000001" customHeight="1" x14ac:dyDescent="0.2">
      <c r="A26" s="390">
        <v>22</v>
      </c>
      <c r="B26" s="389" t="s">
        <v>483</v>
      </c>
    </row>
    <row r="27" spans="1:2" ht="18.600000000000001" customHeight="1" x14ac:dyDescent="0.2">
      <c r="A27" s="390">
        <v>23</v>
      </c>
      <c r="B27" s="389" t="s">
        <v>484</v>
      </c>
    </row>
    <row r="28" spans="1:2" ht="19.899999999999999" customHeight="1" x14ac:dyDescent="0.2">
      <c r="A28" s="390">
        <v>24</v>
      </c>
      <c r="B28" s="389" t="s">
        <v>485</v>
      </c>
    </row>
    <row r="29" spans="1:2" ht="20.45" customHeight="1" thickBot="1" x14ac:dyDescent="0.25">
      <c r="A29" s="391">
        <v>25</v>
      </c>
      <c r="B29" s="392" t="s">
        <v>605</v>
      </c>
    </row>
  </sheetData>
  <phoneticPr fontId="9" type="noConversion"/>
  <printOptions horizontalCentered="1"/>
  <pageMargins left="0.39370078740157483" right="0.39370078740157483" top="0.78740157480314965" bottom="0.39370078740157483" header="0" footer="0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00B0F0"/>
  </sheetPr>
  <dimension ref="A1:F16"/>
  <sheetViews>
    <sheetView view="pageBreakPreview" zoomScaleNormal="100" workbookViewId="0">
      <selection activeCell="B15" sqref="B15"/>
    </sheetView>
  </sheetViews>
  <sheetFormatPr defaultRowHeight="15" x14ac:dyDescent="0.2"/>
  <cols>
    <col min="1" max="1" width="56.5703125" style="34" customWidth="1"/>
    <col min="2" max="2" width="19" style="34" customWidth="1"/>
    <col min="3" max="3" width="12.85546875" style="34" customWidth="1"/>
    <col min="4" max="4" width="11.42578125" style="34" customWidth="1"/>
    <col min="5" max="6" width="15.28515625" style="34" customWidth="1"/>
    <col min="7" max="16384" width="9.140625" style="34"/>
  </cols>
  <sheetData>
    <row r="1" spans="1:6" ht="15.75" x14ac:dyDescent="0.25">
      <c r="A1" s="546" t="s">
        <v>941</v>
      </c>
      <c r="B1" s="452"/>
      <c r="C1" s="452"/>
      <c r="D1" s="452"/>
      <c r="E1" s="452"/>
      <c r="F1" s="452"/>
    </row>
    <row r="2" spans="1:6" ht="27" customHeight="1" thickBot="1" x14ac:dyDescent="0.25">
      <c r="A2" s="515" t="s">
        <v>187</v>
      </c>
      <c r="B2" s="547"/>
      <c r="C2" s="547"/>
      <c r="D2" s="547"/>
      <c r="E2" s="547"/>
      <c r="F2" s="547"/>
    </row>
    <row r="3" spans="1:6" ht="21.6" customHeight="1" x14ac:dyDescent="0.2">
      <c r="A3" s="548" t="s">
        <v>513</v>
      </c>
      <c r="B3" s="545" t="s">
        <v>519</v>
      </c>
      <c r="C3" s="545" t="s">
        <v>487</v>
      </c>
      <c r="D3" s="539"/>
      <c r="E3" s="539"/>
      <c r="F3" s="540"/>
    </row>
    <row r="4" spans="1:6" ht="17.45" customHeight="1" x14ac:dyDescent="0.2">
      <c r="A4" s="459"/>
      <c r="B4" s="541"/>
      <c r="C4" s="360">
        <v>2015</v>
      </c>
      <c r="D4" s="360">
        <v>2016</v>
      </c>
      <c r="E4" s="360"/>
      <c r="F4" s="26"/>
    </row>
    <row r="5" spans="1:6" ht="16.5" thickBot="1" x14ac:dyDescent="0.25">
      <c r="A5" s="108">
        <v>1</v>
      </c>
      <c r="B5" s="109">
        <v>2</v>
      </c>
      <c r="C5" s="109">
        <v>3</v>
      </c>
      <c r="D5" s="109">
        <v>4</v>
      </c>
      <c r="E5" s="109">
        <v>5</v>
      </c>
      <c r="F5" s="110">
        <v>6</v>
      </c>
    </row>
    <row r="6" spans="1:6" ht="15.75" x14ac:dyDescent="0.2">
      <c r="A6" s="147" t="s">
        <v>179</v>
      </c>
      <c r="B6" s="121" t="s">
        <v>30</v>
      </c>
      <c r="C6" s="342">
        <v>24</v>
      </c>
      <c r="D6" s="342">
        <v>24</v>
      </c>
      <c r="E6" s="18"/>
      <c r="F6" s="148"/>
    </row>
    <row r="7" spans="1:6" ht="15.75" x14ac:dyDescent="0.2">
      <c r="A7" s="27" t="s">
        <v>180</v>
      </c>
      <c r="B7" s="360" t="s">
        <v>138</v>
      </c>
      <c r="C7" s="343">
        <v>75.16</v>
      </c>
      <c r="D7" s="343">
        <v>75.16</v>
      </c>
      <c r="E7" s="9"/>
      <c r="F7" s="120"/>
    </row>
    <row r="8" spans="1:6" ht="15.75" x14ac:dyDescent="0.2">
      <c r="A8" s="27" t="s">
        <v>181</v>
      </c>
      <c r="B8" s="360" t="s">
        <v>182</v>
      </c>
      <c r="C8" s="343">
        <v>170</v>
      </c>
      <c r="D8" s="343">
        <v>170</v>
      </c>
      <c r="E8" s="9"/>
      <c r="F8" s="120"/>
    </row>
    <row r="9" spans="1:6" ht="15.75" x14ac:dyDescent="0.2">
      <c r="A9" s="27" t="s">
        <v>183</v>
      </c>
      <c r="B9" s="360" t="s">
        <v>182</v>
      </c>
      <c r="C9" s="343">
        <v>0</v>
      </c>
      <c r="D9" s="343">
        <v>0</v>
      </c>
      <c r="E9" s="9"/>
      <c r="F9" s="120"/>
    </row>
    <row r="10" spans="1:6" ht="14.25" customHeight="1" x14ac:dyDescent="0.2">
      <c r="A10" s="27" t="s">
        <v>184</v>
      </c>
      <c r="B10" s="360" t="s">
        <v>186</v>
      </c>
      <c r="C10" s="343">
        <v>229.6</v>
      </c>
      <c r="D10" s="343">
        <v>235.73</v>
      </c>
      <c r="E10" s="9"/>
      <c r="F10" s="120"/>
    </row>
    <row r="11" spans="1:6" ht="14.25" customHeight="1" thickBot="1" x14ac:dyDescent="0.25">
      <c r="A11" s="149" t="s">
        <v>185</v>
      </c>
      <c r="B11" s="109"/>
      <c r="C11" s="412">
        <v>167.8</v>
      </c>
      <c r="D11" s="412">
        <v>169.8</v>
      </c>
      <c r="E11" s="151"/>
      <c r="F11" s="152"/>
    </row>
    <row r="12" spans="1:6" ht="17.45" customHeight="1" x14ac:dyDescent="0.2">
      <c r="A12" s="93"/>
      <c r="B12" s="95"/>
      <c r="C12" s="93"/>
      <c r="D12" s="93"/>
      <c r="E12" s="93"/>
      <c r="F12" s="93"/>
    </row>
    <row r="13" spans="1:6" ht="15.75" x14ac:dyDescent="0.2">
      <c r="A13" s="93"/>
      <c r="B13" s="95"/>
      <c r="C13" s="93"/>
      <c r="D13" s="93"/>
      <c r="E13" s="93"/>
      <c r="F13" s="93"/>
    </row>
    <row r="14" spans="1:6" ht="15.75" x14ac:dyDescent="0.2">
      <c r="A14" s="93"/>
      <c r="B14" s="95"/>
      <c r="C14" s="93"/>
      <c r="D14" s="93"/>
      <c r="E14" s="93"/>
      <c r="F14" s="93"/>
    </row>
    <row r="15" spans="1:6" ht="15.75" x14ac:dyDescent="0.2">
      <c r="A15" s="93"/>
      <c r="B15" s="95"/>
      <c r="C15" s="93"/>
      <c r="D15" s="93"/>
      <c r="E15" s="93"/>
      <c r="F15" s="93"/>
    </row>
    <row r="16" spans="1:6" ht="15.75" x14ac:dyDescent="0.2">
      <c r="A16" s="93"/>
      <c r="B16" s="95"/>
      <c r="C16" s="93"/>
      <c r="D16" s="93"/>
      <c r="E16" s="93"/>
      <c r="F16" s="93"/>
    </row>
  </sheetData>
  <mergeCells count="5">
    <mergeCell ref="A1:F1"/>
    <mergeCell ref="A2:F2"/>
    <mergeCell ref="C3:F3"/>
    <mergeCell ref="A3:A4"/>
    <mergeCell ref="B3:B4"/>
  </mergeCells>
  <phoneticPr fontId="9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00B0F0"/>
  </sheetPr>
  <dimension ref="A1:G95"/>
  <sheetViews>
    <sheetView view="pageBreakPreview" zoomScaleNormal="100" workbookViewId="0">
      <selection activeCell="A23" sqref="A23"/>
    </sheetView>
  </sheetViews>
  <sheetFormatPr defaultRowHeight="15" x14ac:dyDescent="0.2"/>
  <cols>
    <col min="1" max="1" width="61.5703125" style="34" customWidth="1"/>
    <col min="2" max="2" width="18.5703125" style="34" customWidth="1"/>
    <col min="3" max="3" width="12.5703125" style="34" customWidth="1"/>
    <col min="4" max="4" width="11.85546875" style="34" customWidth="1"/>
    <col min="5" max="5" width="12.28515625" style="34" customWidth="1"/>
    <col min="6" max="6" width="11.42578125" style="34" customWidth="1"/>
    <col min="7" max="7" width="10.7109375" style="34" customWidth="1"/>
    <col min="8" max="16384" width="9.140625" style="34"/>
  </cols>
  <sheetData>
    <row r="1" spans="1:7" ht="15.75" x14ac:dyDescent="0.25">
      <c r="A1" s="549" t="s">
        <v>942</v>
      </c>
      <c r="B1" s="452"/>
      <c r="C1" s="452"/>
      <c r="D1" s="452"/>
      <c r="E1" s="452"/>
      <c r="F1" s="452"/>
      <c r="G1" s="452"/>
    </row>
    <row r="2" spans="1:7" ht="24.6" customHeight="1" thickBot="1" x14ac:dyDescent="0.25">
      <c r="A2" s="515" t="s">
        <v>200</v>
      </c>
      <c r="B2" s="550"/>
      <c r="C2" s="550"/>
      <c r="D2" s="550"/>
      <c r="E2" s="550"/>
      <c r="F2" s="550"/>
      <c r="G2" s="550"/>
    </row>
    <row r="3" spans="1:7" ht="18" customHeight="1" x14ac:dyDescent="0.2">
      <c r="A3" s="505" t="s">
        <v>513</v>
      </c>
      <c r="B3" s="507" t="s">
        <v>519</v>
      </c>
      <c r="C3" s="507" t="s">
        <v>487</v>
      </c>
      <c r="D3" s="551"/>
      <c r="E3" s="551"/>
      <c r="F3" s="551"/>
      <c r="G3" s="552"/>
    </row>
    <row r="4" spans="1:7" ht="15.75" x14ac:dyDescent="0.2">
      <c r="A4" s="497"/>
      <c r="B4" s="499"/>
      <c r="C4" s="98">
        <v>2015</v>
      </c>
      <c r="D4" s="98">
        <v>2016</v>
      </c>
      <c r="E4" s="98"/>
      <c r="F4" s="98"/>
      <c r="G4" s="26"/>
    </row>
    <row r="5" spans="1:7" ht="16.5" thickBot="1" x14ac:dyDescent="0.25">
      <c r="A5" s="108">
        <v>1</v>
      </c>
      <c r="B5" s="109">
        <v>2</v>
      </c>
      <c r="C5" s="109">
        <v>3</v>
      </c>
      <c r="D5" s="109">
        <v>4</v>
      </c>
      <c r="E5" s="109">
        <v>5</v>
      </c>
      <c r="F5" s="109">
        <v>6</v>
      </c>
      <c r="G5" s="110">
        <v>7</v>
      </c>
    </row>
    <row r="6" spans="1:7" ht="20.45" customHeight="1" x14ac:dyDescent="0.2">
      <c r="A6" s="147" t="s">
        <v>188</v>
      </c>
      <c r="B6" s="121" t="s">
        <v>210</v>
      </c>
      <c r="C6" s="49">
        <v>211171</v>
      </c>
      <c r="D6" s="49">
        <v>212996</v>
      </c>
      <c r="E6" s="18"/>
      <c r="F6" s="18"/>
      <c r="G6" s="148"/>
    </row>
    <row r="7" spans="1:7" ht="19.149999999999999" customHeight="1" x14ac:dyDescent="0.2">
      <c r="A7" s="27" t="s">
        <v>189</v>
      </c>
      <c r="B7" s="98"/>
      <c r="C7" s="47">
        <v>91.442999999999998</v>
      </c>
      <c r="D7" s="47">
        <v>82.974999999999994</v>
      </c>
      <c r="E7" s="9"/>
      <c r="F7" s="9"/>
      <c r="G7" s="120"/>
    </row>
    <row r="8" spans="1:7" ht="17.25" customHeight="1" x14ac:dyDescent="0.2">
      <c r="A8" s="27" t="s">
        <v>190</v>
      </c>
      <c r="B8" s="98" t="s">
        <v>943</v>
      </c>
      <c r="C8" s="47">
        <v>91.442999999999998</v>
      </c>
      <c r="D8" s="47">
        <v>82.974999999999994</v>
      </c>
      <c r="E8" s="9"/>
      <c r="F8" s="9"/>
      <c r="G8" s="120"/>
    </row>
    <row r="9" spans="1:7" ht="18" customHeight="1" x14ac:dyDescent="0.2">
      <c r="A9" s="27" t="s">
        <v>191</v>
      </c>
      <c r="B9" s="98" t="s">
        <v>943</v>
      </c>
      <c r="C9" s="47">
        <v>19.518000000000001</v>
      </c>
      <c r="D9" s="47">
        <v>19.084</v>
      </c>
      <c r="E9" s="9"/>
      <c r="F9" s="9"/>
      <c r="G9" s="120"/>
    </row>
    <row r="10" spans="1:7" ht="15.75" x14ac:dyDescent="0.2">
      <c r="A10" s="27" t="s">
        <v>192</v>
      </c>
      <c r="B10" s="98" t="s">
        <v>193</v>
      </c>
      <c r="C10" s="47">
        <v>0</v>
      </c>
      <c r="D10" s="47">
        <v>0</v>
      </c>
      <c r="E10" s="9"/>
      <c r="F10" s="9"/>
      <c r="G10" s="120"/>
    </row>
    <row r="11" spans="1:7" ht="15.75" x14ac:dyDescent="0.2">
      <c r="A11" s="27" t="s">
        <v>194</v>
      </c>
      <c r="B11" s="98" t="s">
        <v>193</v>
      </c>
      <c r="C11" s="47">
        <v>0</v>
      </c>
      <c r="D11" s="47">
        <v>0</v>
      </c>
      <c r="E11" s="9"/>
      <c r="F11" s="9"/>
      <c r="G11" s="120"/>
    </row>
    <row r="12" spans="1:7" ht="15.75" x14ac:dyDescent="0.2">
      <c r="A12" s="27" t="s">
        <v>195</v>
      </c>
      <c r="B12" s="98" t="s">
        <v>30</v>
      </c>
      <c r="C12" s="71">
        <v>22029</v>
      </c>
      <c r="D12" s="71">
        <v>22140</v>
      </c>
      <c r="E12" s="9"/>
      <c r="F12" s="9"/>
      <c r="G12" s="120"/>
    </row>
    <row r="13" spans="1:7" ht="15.75" x14ac:dyDescent="0.2">
      <c r="A13" s="27" t="s">
        <v>27</v>
      </c>
      <c r="B13" s="98"/>
      <c r="C13" s="47"/>
      <c r="D13" s="47"/>
      <c r="E13" s="9"/>
      <c r="F13" s="9"/>
      <c r="G13" s="120"/>
    </row>
    <row r="14" spans="1:7" ht="15.75" x14ac:dyDescent="0.2">
      <c r="A14" s="27" t="s">
        <v>196</v>
      </c>
      <c r="B14" s="98" t="s">
        <v>30</v>
      </c>
      <c r="C14" s="71">
        <v>22029</v>
      </c>
      <c r="D14" s="71">
        <v>22140</v>
      </c>
      <c r="E14" s="9"/>
      <c r="F14" s="9"/>
      <c r="G14" s="120"/>
    </row>
    <row r="15" spans="1:7" ht="15.75" x14ac:dyDescent="0.2">
      <c r="A15" s="27" t="s">
        <v>197</v>
      </c>
      <c r="B15" s="98" t="s">
        <v>30</v>
      </c>
      <c r="C15" s="47">
        <v>0</v>
      </c>
      <c r="D15" s="47">
        <v>0</v>
      </c>
      <c r="E15" s="9"/>
      <c r="F15" s="9"/>
      <c r="G15" s="120"/>
    </row>
    <row r="16" spans="1:7" ht="16.5" thickBot="1" x14ac:dyDescent="0.25">
      <c r="A16" s="149" t="s">
        <v>199</v>
      </c>
      <c r="B16" s="109" t="s">
        <v>198</v>
      </c>
      <c r="C16" s="150">
        <v>100</v>
      </c>
      <c r="D16" s="150">
        <v>100</v>
      </c>
      <c r="E16" s="151"/>
      <c r="F16" s="151"/>
      <c r="G16" s="152"/>
    </row>
    <row r="95" spans="4:4" x14ac:dyDescent="0.2">
      <c r="D95" s="34" t="s">
        <v>775</v>
      </c>
    </row>
  </sheetData>
  <mergeCells count="5">
    <mergeCell ref="A1:G1"/>
    <mergeCell ref="A2:G2"/>
    <mergeCell ref="A3:A4"/>
    <mergeCell ref="B3:B4"/>
    <mergeCell ref="C3:G3"/>
  </mergeCells>
  <phoneticPr fontId="9" type="noConversion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>
    <oddFooter>&amp;C&amp;P&amp;R&amp;A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F0"/>
  </sheetPr>
  <dimension ref="A1:G36"/>
  <sheetViews>
    <sheetView view="pageBreakPreview" topLeftCell="A19" zoomScaleNormal="100" workbookViewId="0">
      <selection activeCell="D10" sqref="D10"/>
    </sheetView>
  </sheetViews>
  <sheetFormatPr defaultRowHeight="15" x14ac:dyDescent="0.2"/>
  <cols>
    <col min="1" max="1" width="83.5703125" style="34" customWidth="1"/>
    <col min="2" max="2" width="14" style="34" customWidth="1"/>
    <col min="3" max="3" width="10.7109375" style="154" customWidth="1"/>
    <col min="4" max="6" width="10.28515625" style="34" customWidth="1"/>
    <col min="7" max="16384" width="9.140625" style="34"/>
  </cols>
  <sheetData>
    <row r="1" spans="1:7" ht="15.75" x14ac:dyDescent="0.25">
      <c r="A1" s="546" t="s">
        <v>944</v>
      </c>
      <c r="B1" s="452"/>
      <c r="C1" s="452"/>
      <c r="D1" s="452"/>
      <c r="E1" s="452"/>
      <c r="F1" s="452"/>
    </row>
    <row r="2" spans="1:7" ht="21" customHeight="1" x14ac:dyDescent="0.2">
      <c r="A2" s="440" t="s">
        <v>201</v>
      </c>
      <c r="B2" s="542"/>
      <c r="C2" s="542"/>
      <c r="D2" s="542"/>
      <c r="E2" s="542"/>
      <c r="F2" s="542"/>
    </row>
    <row r="3" spans="1:7" ht="39" customHeight="1" x14ac:dyDescent="0.25">
      <c r="A3" s="556" t="s">
        <v>202</v>
      </c>
      <c r="B3" s="557"/>
      <c r="C3" s="557"/>
      <c r="D3" s="557"/>
      <c r="E3" s="557"/>
      <c r="F3" s="557"/>
    </row>
    <row r="4" spans="1:7" ht="19.149999999999999" customHeight="1" thickBot="1" x14ac:dyDescent="0.3">
      <c r="A4" s="558" t="s">
        <v>203</v>
      </c>
      <c r="B4" s="559"/>
      <c r="C4" s="559"/>
      <c r="D4" s="559"/>
      <c r="E4" s="559"/>
      <c r="F4" s="559"/>
    </row>
    <row r="5" spans="1:7" ht="15.75" x14ac:dyDescent="0.25">
      <c r="A5" s="448" t="s">
        <v>513</v>
      </c>
      <c r="B5" s="498" t="s">
        <v>519</v>
      </c>
      <c r="C5" s="553" t="s">
        <v>487</v>
      </c>
      <c r="D5" s="554"/>
      <c r="E5" s="554"/>
      <c r="F5" s="555"/>
      <c r="G5" s="13"/>
    </row>
    <row r="6" spans="1:7" ht="15.75" x14ac:dyDescent="0.25">
      <c r="A6" s="497"/>
      <c r="B6" s="499"/>
      <c r="C6" s="362">
        <v>2015</v>
      </c>
      <c r="D6" s="362">
        <v>2016</v>
      </c>
      <c r="E6" s="362"/>
      <c r="F6" s="363"/>
      <c r="G6" s="13"/>
    </row>
    <row r="7" spans="1:7" ht="16.5" thickBot="1" x14ac:dyDescent="0.3">
      <c r="A7" s="142">
        <v>1</v>
      </c>
      <c r="B7" s="143">
        <v>2</v>
      </c>
      <c r="C7" s="143">
        <v>3</v>
      </c>
      <c r="D7" s="143">
        <v>4</v>
      </c>
      <c r="E7" s="143">
        <v>5</v>
      </c>
      <c r="F7" s="144">
        <v>6</v>
      </c>
      <c r="G7" s="13"/>
    </row>
    <row r="8" spans="1:7" ht="19.5" customHeight="1" x14ac:dyDescent="0.25">
      <c r="A8" s="156" t="s">
        <v>339</v>
      </c>
      <c r="B8" s="45" t="s">
        <v>30</v>
      </c>
      <c r="C8" s="45">
        <v>8</v>
      </c>
      <c r="D8" s="45">
        <v>6</v>
      </c>
      <c r="E8" s="155"/>
      <c r="F8" s="157"/>
      <c r="G8" s="13"/>
    </row>
    <row r="9" spans="1:7" ht="31.5" customHeight="1" x14ac:dyDescent="0.25">
      <c r="A9" s="158" t="s">
        <v>340</v>
      </c>
      <c r="B9" s="359" t="s">
        <v>138</v>
      </c>
      <c r="C9" s="359">
        <v>150.63</v>
      </c>
      <c r="D9" s="359">
        <v>150.83000000000001</v>
      </c>
      <c r="E9" s="362"/>
      <c r="F9" s="363"/>
      <c r="G9" s="13"/>
    </row>
    <row r="10" spans="1:7" ht="15.75" x14ac:dyDescent="0.25">
      <c r="A10" s="158" t="s">
        <v>341</v>
      </c>
      <c r="B10" s="359" t="s">
        <v>138</v>
      </c>
      <c r="C10" s="359">
        <v>122.86</v>
      </c>
      <c r="D10" s="359">
        <v>122.93</v>
      </c>
      <c r="E10" s="362"/>
      <c r="F10" s="363"/>
      <c r="G10" s="13"/>
    </row>
    <row r="11" spans="1:7" ht="31.5" x14ac:dyDescent="0.25">
      <c r="A11" s="158" t="s">
        <v>342</v>
      </c>
      <c r="B11" s="359" t="s">
        <v>138</v>
      </c>
      <c r="C11" s="359" t="s">
        <v>776</v>
      </c>
      <c r="D11" s="54" t="s">
        <v>13</v>
      </c>
      <c r="E11" s="362"/>
      <c r="F11" s="363"/>
      <c r="G11" s="13"/>
    </row>
    <row r="12" spans="1:7" ht="15.75" x14ac:dyDescent="0.25">
      <c r="A12" s="158" t="s">
        <v>341</v>
      </c>
      <c r="B12" s="359" t="s">
        <v>138</v>
      </c>
      <c r="C12" s="359" t="s">
        <v>776</v>
      </c>
      <c r="D12" s="54" t="s">
        <v>13</v>
      </c>
      <c r="E12" s="362"/>
      <c r="F12" s="363"/>
      <c r="G12" s="13"/>
    </row>
    <row r="13" spans="1:7" ht="31.5" x14ac:dyDescent="0.25">
      <c r="A13" s="158" t="s">
        <v>391</v>
      </c>
      <c r="B13" s="359" t="s">
        <v>138</v>
      </c>
      <c r="C13" s="359">
        <v>11.231999999999999</v>
      </c>
      <c r="D13" s="359">
        <v>11.231999999999999</v>
      </c>
      <c r="E13" s="362"/>
      <c r="F13" s="363"/>
      <c r="G13" s="13"/>
    </row>
    <row r="14" spans="1:7" ht="15.75" x14ac:dyDescent="0.25">
      <c r="A14" s="158" t="s">
        <v>341</v>
      </c>
      <c r="B14" s="359" t="s">
        <v>138</v>
      </c>
      <c r="C14" s="359">
        <v>11.231999999999999</v>
      </c>
      <c r="D14" s="359">
        <v>11.231999999999999</v>
      </c>
      <c r="E14" s="362"/>
      <c r="F14" s="363"/>
      <c r="G14" s="13"/>
    </row>
    <row r="15" spans="1:7" ht="31.5" x14ac:dyDescent="0.25">
      <c r="A15" s="158" t="s">
        <v>343</v>
      </c>
      <c r="B15" s="359" t="s">
        <v>138</v>
      </c>
      <c r="C15" s="359">
        <v>139.4</v>
      </c>
      <c r="D15" s="359">
        <v>139.6</v>
      </c>
      <c r="E15" s="362"/>
      <c r="F15" s="363"/>
      <c r="G15" s="13"/>
    </row>
    <row r="16" spans="1:7" ht="15.75" x14ac:dyDescent="0.25">
      <c r="A16" s="158" t="s">
        <v>341</v>
      </c>
      <c r="B16" s="359" t="s">
        <v>138</v>
      </c>
      <c r="C16" s="359">
        <v>111.63</v>
      </c>
      <c r="D16" s="359">
        <v>111.7</v>
      </c>
      <c r="E16" s="362"/>
      <c r="F16" s="363"/>
      <c r="G16" s="13"/>
    </row>
    <row r="17" spans="1:7" ht="15.75" x14ac:dyDescent="0.25">
      <c r="A17" s="158" t="s">
        <v>392</v>
      </c>
      <c r="B17" s="359" t="s">
        <v>138</v>
      </c>
      <c r="C17" s="359">
        <v>0</v>
      </c>
      <c r="D17" s="359">
        <v>0</v>
      </c>
      <c r="E17" s="362"/>
      <c r="F17" s="363"/>
      <c r="G17" s="13"/>
    </row>
    <row r="18" spans="1:7" ht="15.75" x14ac:dyDescent="0.25">
      <c r="A18" s="158" t="s">
        <v>341</v>
      </c>
      <c r="B18" s="359" t="s">
        <v>138</v>
      </c>
      <c r="C18" s="359">
        <v>0</v>
      </c>
      <c r="D18" s="359">
        <v>0</v>
      </c>
      <c r="E18" s="362"/>
      <c r="F18" s="363"/>
      <c r="G18" s="13"/>
    </row>
    <row r="19" spans="1:7" ht="34.5" customHeight="1" x14ac:dyDescent="0.25">
      <c r="A19" s="158" t="s">
        <v>344</v>
      </c>
      <c r="B19" s="359" t="s">
        <v>20</v>
      </c>
      <c r="C19" s="359">
        <v>81.56</v>
      </c>
      <c r="D19" s="73">
        <v>81.5</v>
      </c>
      <c r="E19" s="362"/>
      <c r="F19" s="363"/>
      <c r="G19" s="13"/>
    </row>
    <row r="20" spans="1:7" ht="56.25" x14ac:dyDescent="0.25">
      <c r="A20" s="158" t="s">
        <v>345</v>
      </c>
      <c r="B20" s="131" t="s">
        <v>346</v>
      </c>
      <c r="C20" s="70">
        <v>2296.06</v>
      </c>
      <c r="D20" s="70">
        <v>2297.36</v>
      </c>
      <c r="E20" s="362"/>
      <c r="F20" s="363"/>
      <c r="G20" s="13"/>
    </row>
    <row r="21" spans="1:7" ht="31.5" x14ac:dyDescent="0.25">
      <c r="A21" s="158" t="s">
        <v>347</v>
      </c>
      <c r="B21" s="359" t="s">
        <v>30</v>
      </c>
      <c r="C21" s="359" t="s">
        <v>776</v>
      </c>
      <c r="D21" s="54" t="s">
        <v>13</v>
      </c>
      <c r="E21" s="362"/>
      <c r="F21" s="363"/>
      <c r="G21" s="13"/>
    </row>
    <row r="22" spans="1:7" ht="31.5" x14ac:dyDescent="0.25">
      <c r="A22" s="158" t="s">
        <v>348</v>
      </c>
      <c r="B22" s="359" t="s">
        <v>516</v>
      </c>
      <c r="C22" s="359" t="s">
        <v>776</v>
      </c>
      <c r="D22" s="54" t="s">
        <v>13</v>
      </c>
      <c r="E22" s="362"/>
      <c r="F22" s="363"/>
      <c r="G22" s="13"/>
    </row>
    <row r="23" spans="1:7" ht="15.75" x14ac:dyDescent="0.25">
      <c r="A23" s="158" t="s">
        <v>349</v>
      </c>
      <c r="B23" s="359" t="s">
        <v>434</v>
      </c>
      <c r="C23" s="359">
        <v>911.6</v>
      </c>
      <c r="D23" s="359">
        <v>320.5</v>
      </c>
      <c r="E23" s="362"/>
      <c r="F23" s="363"/>
      <c r="G23" s="13"/>
    </row>
    <row r="24" spans="1:7" ht="15.75" x14ac:dyDescent="0.25">
      <c r="A24" s="158" t="s">
        <v>350</v>
      </c>
      <c r="B24" s="359" t="s">
        <v>351</v>
      </c>
      <c r="C24" s="71">
        <v>42400</v>
      </c>
      <c r="D24" s="71">
        <v>65300</v>
      </c>
      <c r="E24" s="362"/>
      <c r="F24" s="363"/>
      <c r="G24" s="13"/>
    </row>
    <row r="25" spans="1:7" ht="15.75" x14ac:dyDescent="0.25">
      <c r="A25" s="158" t="s">
        <v>352</v>
      </c>
      <c r="B25" s="359" t="s">
        <v>30</v>
      </c>
      <c r="C25" s="359">
        <v>541</v>
      </c>
      <c r="D25" s="359">
        <v>526</v>
      </c>
      <c r="E25" s="362"/>
      <c r="F25" s="363"/>
      <c r="G25" s="13"/>
    </row>
    <row r="26" spans="1:7" ht="15.75" x14ac:dyDescent="0.25">
      <c r="A26" s="158" t="s">
        <v>777</v>
      </c>
      <c r="B26" s="359" t="s">
        <v>30</v>
      </c>
      <c r="C26" s="359">
        <v>114</v>
      </c>
      <c r="D26" s="359">
        <v>112</v>
      </c>
      <c r="E26" s="362"/>
      <c r="F26" s="363"/>
      <c r="G26" s="13"/>
    </row>
    <row r="27" spans="1:7" ht="15.75" x14ac:dyDescent="0.25">
      <c r="A27" s="158" t="s">
        <v>353</v>
      </c>
      <c r="B27" s="359" t="s">
        <v>30</v>
      </c>
      <c r="C27" s="359">
        <v>0</v>
      </c>
      <c r="D27" s="359">
        <v>0</v>
      </c>
      <c r="E27" s="362"/>
      <c r="F27" s="363"/>
      <c r="G27" s="13"/>
    </row>
    <row r="28" spans="1:7" ht="15.75" x14ac:dyDescent="0.25">
      <c r="A28" s="158" t="s">
        <v>354</v>
      </c>
      <c r="B28" s="359" t="s">
        <v>30</v>
      </c>
      <c r="C28" s="359">
        <v>0</v>
      </c>
      <c r="D28" s="359">
        <v>0</v>
      </c>
      <c r="E28" s="362"/>
      <c r="F28" s="363"/>
      <c r="G28" s="13"/>
    </row>
    <row r="29" spans="1:7" ht="15.75" x14ac:dyDescent="0.25">
      <c r="A29" s="158" t="s">
        <v>355</v>
      </c>
      <c r="B29" s="359" t="s">
        <v>30</v>
      </c>
      <c r="C29" s="359">
        <v>0</v>
      </c>
      <c r="D29" s="359">
        <v>0</v>
      </c>
      <c r="E29" s="362"/>
      <c r="F29" s="363"/>
      <c r="G29" s="13"/>
    </row>
    <row r="30" spans="1:7" ht="18" customHeight="1" x14ac:dyDescent="0.25">
      <c r="A30" s="158" t="s">
        <v>356</v>
      </c>
      <c r="B30" s="359" t="s">
        <v>357</v>
      </c>
      <c r="C30" s="71">
        <v>618000</v>
      </c>
      <c r="D30" s="71">
        <v>607000</v>
      </c>
      <c r="E30" s="362"/>
      <c r="F30" s="363"/>
      <c r="G30" s="13"/>
    </row>
    <row r="31" spans="1:7" ht="15.75" x14ac:dyDescent="0.25">
      <c r="A31" s="158" t="s">
        <v>358</v>
      </c>
      <c r="B31" s="359" t="s">
        <v>357</v>
      </c>
      <c r="C31" s="71">
        <v>618000</v>
      </c>
      <c r="D31" s="71">
        <v>607000</v>
      </c>
      <c r="E31" s="362"/>
      <c r="F31" s="363"/>
      <c r="G31" s="13"/>
    </row>
    <row r="32" spans="1:7" ht="15.75" x14ac:dyDescent="0.25">
      <c r="A32" s="158" t="s">
        <v>359</v>
      </c>
      <c r="B32" s="359" t="s">
        <v>357</v>
      </c>
      <c r="C32" s="359">
        <v>0</v>
      </c>
      <c r="D32" s="359">
        <v>0</v>
      </c>
      <c r="E32" s="362"/>
      <c r="F32" s="363"/>
      <c r="G32" s="13"/>
    </row>
    <row r="33" spans="1:7" ht="15.75" x14ac:dyDescent="0.25">
      <c r="A33" s="158" t="s">
        <v>360</v>
      </c>
      <c r="B33" s="359" t="s">
        <v>357</v>
      </c>
      <c r="C33" s="359">
        <v>0</v>
      </c>
      <c r="D33" s="359">
        <v>0</v>
      </c>
      <c r="E33" s="362"/>
      <c r="F33" s="363"/>
      <c r="G33" s="13"/>
    </row>
    <row r="34" spans="1:7" ht="15.75" x14ac:dyDescent="0.25">
      <c r="A34" s="158" t="s">
        <v>361</v>
      </c>
      <c r="B34" s="359" t="s">
        <v>357</v>
      </c>
      <c r="C34" s="359">
        <v>0</v>
      </c>
      <c r="D34" s="359">
        <v>0</v>
      </c>
      <c r="E34" s="362"/>
      <c r="F34" s="363"/>
      <c r="G34" s="13"/>
    </row>
    <row r="35" spans="1:7" ht="15.75" x14ac:dyDescent="0.25">
      <c r="A35" s="158" t="s">
        <v>362</v>
      </c>
      <c r="B35" s="359" t="s">
        <v>357</v>
      </c>
      <c r="C35" s="359">
        <v>0</v>
      </c>
      <c r="D35" s="359">
        <v>0</v>
      </c>
      <c r="E35" s="362"/>
      <c r="F35" s="363"/>
      <c r="G35" s="13"/>
    </row>
    <row r="36" spans="1:7" ht="30.75" customHeight="1" thickBot="1" x14ac:dyDescent="0.3">
      <c r="A36" s="159" t="s">
        <v>363</v>
      </c>
      <c r="B36" s="161" t="s">
        <v>364</v>
      </c>
      <c r="C36" s="305">
        <v>1.73</v>
      </c>
      <c r="D36" s="305">
        <v>1.7</v>
      </c>
      <c r="E36" s="143"/>
      <c r="F36" s="144"/>
      <c r="G36" s="13"/>
    </row>
  </sheetData>
  <mergeCells count="7">
    <mergeCell ref="A5:A6"/>
    <mergeCell ref="B5:B6"/>
    <mergeCell ref="C5:F5"/>
    <mergeCell ref="A1:F1"/>
    <mergeCell ref="A2:F2"/>
    <mergeCell ref="A3:F3"/>
    <mergeCell ref="A4:F4"/>
  </mergeCells>
  <phoneticPr fontId="9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F0"/>
  </sheetPr>
  <dimension ref="A1:G26"/>
  <sheetViews>
    <sheetView view="pageBreakPreview" zoomScaleNormal="100" workbookViewId="0">
      <selection activeCell="A9" sqref="A9"/>
    </sheetView>
  </sheetViews>
  <sheetFormatPr defaultRowHeight="12.75" x14ac:dyDescent="0.2"/>
  <cols>
    <col min="1" max="1" width="71.140625" customWidth="1"/>
    <col min="2" max="2" width="12.7109375" customWidth="1"/>
    <col min="3" max="3" width="10" style="8" customWidth="1"/>
    <col min="4" max="4" width="9.5703125" customWidth="1"/>
    <col min="5" max="5" width="10.7109375" customWidth="1"/>
    <col min="6" max="6" width="12" customWidth="1"/>
    <col min="7" max="7" width="10.7109375" customWidth="1"/>
    <col min="8" max="8" width="0.28515625" customWidth="1"/>
  </cols>
  <sheetData>
    <row r="1" spans="1:7" ht="16.5" x14ac:dyDescent="0.25">
      <c r="A1" s="483" t="s">
        <v>376</v>
      </c>
      <c r="B1" s="562"/>
      <c r="C1" s="562"/>
      <c r="D1" s="562"/>
      <c r="E1" s="562"/>
      <c r="F1" s="562"/>
      <c r="G1" s="562"/>
    </row>
    <row r="2" spans="1:7" ht="28.9" customHeight="1" thickBot="1" x14ac:dyDescent="0.25">
      <c r="A2" s="563" t="s">
        <v>216</v>
      </c>
      <c r="B2" s="564"/>
      <c r="C2" s="564"/>
      <c r="D2" s="564"/>
      <c r="E2" s="564"/>
      <c r="F2" s="564"/>
      <c r="G2" s="564"/>
    </row>
    <row r="3" spans="1:7" ht="16.5" x14ac:dyDescent="0.2">
      <c r="A3" s="479" t="s">
        <v>513</v>
      </c>
      <c r="B3" s="487" t="s">
        <v>519</v>
      </c>
      <c r="C3" s="487" t="s">
        <v>487</v>
      </c>
      <c r="D3" s="487"/>
      <c r="E3" s="487"/>
      <c r="F3" s="487"/>
      <c r="G3" s="488"/>
    </row>
    <row r="4" spans="1:7" ht="16.5" x14ac:dyDescent="0.2">
      <c r="A4" s="560"/>
      <c r="B4" s="561"/>
      <c r="C4" s="100">
        <v>2015</v>
      </c>
      <c r="D4" s="100">
        <v>2016</v>
      </c>
      <c r="E4" s="100"/>
      <c r="F4" s="100"/>
      <c r="G4" s="101"/>
    </row>
    <row r="5" spans="1:7" ht="17.25" thickBot="1" x14ac:dyDescent="0.25">
      <c r="A5" s="11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12">
        <v>7</v>
      </c>
    </row>
    <row r="6" spans="1:7" ht="32.25" customHeight="1" x14ac:dyDescent="0.2">
      <c r="A6" s="164" t="s">
        <v>377</v>
      </c>
      <c r="B6" s="162" t="s">
        <v>30</v>
      </c>
      <c r="C6" s="45">
        <v>4</v>
      </c>
      <c r="D6" s="45">
        <v>4</v>
      </c>
      <c r="E6" s="163"/>
      <c r="F6" s="163"/>
      <c r="G6" s="165"/>
    </row>
    <row r="7" spans="1:7" ht="18.75" customHeight="1" x14ac:dyDescent="0.2">
      <c r="A7" s="166" t="s">
        <v>365</v>
      </c>
      <c r="B7" s="92" t="s">
        <v>23</v>
      </c>
      <c r="C7" s="359">
        <v>5</v>
      </c>
      <c r="D7" s="360">
        <v>7</v>
      </c>
      <c r="E7" s="100"/>
      <c r="F7" s="100"/>
      <c r="G7" s="101"/>
    </row>
    <row r="8" spans="1:7" ht="16.5" x14ac:dyDescent="0.2">
      <c r="A8" s="166" t="s">
        <v>366</v>
      </c>
      <c r="B8" s="92" t="s">
        <v>23</v>
      </c>
      <c r="C8" s="359">
        <v>4</v>
      </c>
      <c r="D8" s="360">
        <v>6</v>
      </c>
      <c r="E8" s="100"/>
      <c r="F8" s="100"/>
      <c r="G8" s="101"/>
    </row>
    <row r="9" spans="1:7" ht="16.5" x14ac:dyDescent="0.2">
      <c r="A9" s="166" t="s">
        <v>367</v>
      </c>
      <c r="B9" s="92" t="s">
        <v>520</v>
      </c>
      <c r="C9" s="71">
        <v>14320</v>
      </c>
      <c r="D9" s="71">
        <v>14700</v>
      </c>
      <c r="E9" s="100"/>
      <c r="F9" s="100"/>
      <c r="G9" s="101"/>
    </row>
    <row r="10" spans="1:7" ht="16.5" x14ac:dyDescent="0.2">
      <c r="A10" s="166" t="s">
        <v>366</v>
      </c>
      <c r="B10" s="92" t="s">
        <v>520</v>
      </c>
      <c r="C10" s="71">
        <v>11120</v>
      </c>
      <c r="D10" s="71">
        <v>11500</v>
      </c>
      <c r="E10" s="100"/>
      <c r="F10" s="100"/>
      <c r="G10" s="101"/>
    </row>
    <row r="11" spans="1:7" ht="31.5" customHeight="1" x14ac:dyDescent="0.2">
      <c r="A11" s="166" t="s">
        <v>368</v>
      </c>
      <c r="B11" s="42" t="s">
        <v>369</v>
      </c>
      <c r="C11" s="359">
        <v>8.9949999999999992</v>
      </c>
      <c r="D11" s="359">
        <v>8.1110000000000007</v>
      </c>
      <c r="E11" s="100"/>
      <c r="F11" s="100"/>
      <c r="G11" s="101"/>
    </row>
    <row r="12" spans="1:7" ht="33" x14ac:dyDescent="0.2">
      <c r="A12" s="166" t="s">
        <v>370</v>
      </c>
      <c r="B12" s="42" t="s">
        <v>20</v>
      </c>
      <c r="C12" s="359">
        <v>18.95</v>
      </c>
      <c r="D12" s="359">
        <v>17.059999999999999</v>
      </c>
      <c r="E12" s="100"/>
      <c r="F12" s="100"/>
      <c r="G12" s="101"/>
    </row>
    <row r="13" spans="1:7" ht="16.5" x14ac:dyDescent="0.2">
      <c r="A13" s="166" t="s">
        <v>371</v>
      </c>
      <c r="B13" s="42" t="s">
        <v>369</v>
      </c>
      <c r="C13" s="359">
        <v>7.66</v>
      </c>
      <c r="D13" s="359">
        <v>7.01</v>
      </c>
      <c r="E13" s="100"/>
      <c r="F13" s="100"/>
      <c r="G13" s="101"/>
    </row>
    <row r="14" spans="1:7" ht="36.6" customHeight="1" x14ac:dyDescent="0.2">
      <c r="A14" s="166" t="s">
        <v>372</v>
      </c>
      <c r="B14" s="42" t="s">
        <v>20</v>
      </c>
      <c r="C14" s="359">
        <v>16.14</v>
      </c>
      <c r="D14" s="359">
        <v>14.75</v>
      </c>
      <c r="E14" s="100"/>
      <c r="F14" s="100"/>
      <c r="G14" s="101"/>
    </row>
    <row r="15" spans="1:7" ht="16.5" x14ac:dyDescent="0.2">
      <c r="A15" s="166" t="s">
        <v>521</v>
      </c>
      <c r="B15" s="42" t="s">
        <v>23</v>
      </c>
      <c r="C15" s="359">
        <v>3</v>
      </c>
      <c r="D15" s="359">
        <v>3</v>
      </c>
      <c r="E15" s="100"/>
      <c r="F15" s="100"/>
      <c r="G15" s="101"/>
    </row>
    <row r="16" spans="1:7" ht="16.5" customHeight="1" x14ac:dyDescent="0.2">
      <c r="A16" s="166" t="s">
        <v>378</v>
      </c>
      <c r="B16" s="42" t="s">
        <v>373</v>
      </c>
      <c r="C16" s="359">
        <v>5</v>
      </c>
      <c r="D16" s="359">
        <v>6</v>
      </c>
      <c r="E16" s="100"/>
      <c r="F16" s="100"/>
      <c r="G16" s="101"/>
    </row>
    <row r="17" spans="1:7" ht="16.5" x14ac:dyDescent="0.2">
      <c r="A17" s="166" t="s">
        <v>27</v>
      </c>
      <c r="B17" s="42"/>
      <c r="C17" s="359"/>
      <c r="D17" s="359"/>
      <c r="E17" s="100"/>
      <c r="F17" s="100"/>
      <c r="G17" s="101"/>
    </row>
    <row r="18" spans="1:7" ht="16.5" x14ac:dyDescent="0.2">
      <c r="A18" s="166" t="s">
        <v>374</v>
      </c>
      <c r="B18" s="42" t="s">
        <v>373</v>
      </c>
      <c r="C18" s="359">
        <v>0</v>
      </c>
      <c r="D18" s="359">
        <v>4</v>
      </c>
      <c r="E18" s="100"/>
      <c r="F18" s="100"/>
      <c r="G18" s="101"/>
    </row>
    <row r="19" spans="1:7" ht="16.5" customHeight="1" x14ac:dyDescent="0.2">
      <c r="A19" s="166" t="s">
        <v>393</v>
      </c>
      <c r="B19" s="42" t="s">
        <v>30</v>
      </c>
      <c r="C19" s="359" t="s">
        <v>606</v>
      </c>
      <c r="D19" s="359" t="s">
        <v>606</v>
      </c>
      <c r="E19" s="100"/>
      <c r="F19" s="100"/>
      <c r="G19" s="101"/>
    </row>
    <row r="20" spans="1:7" ht="17.25" thickBot="1" x14ac:dyDescent="0.25">
      <c r="A20" s="167" t="s">
        <v>375</v>
      </c>
      <c r="B20" s="168" t="s">
        <v>20</v>
      </c>
      <c r="C20" s="150">
        <v>100</v>
      </c>
      <c r="D20" s="150">
        <v>100</v>
      </c>
      <c r="E20" s="7"/>
      <c r="F20" s="7"/>
      <c r="G20" s="12"/>
    </row>
    <row r="21" spans="1:7" ht="16.5" x14ac:dyDescent="0.2">
      <c r="A21" s="43"/>
      <c r="B21" s="43"/>
      <c r="C21" s="43"/>
      <c r="D21" s="43"/>
      <c r="E21" s="43"/>
      <c r="F21" s="43"/>
      <c r="G21" s="43"/>
    </row>
    <row r="22" spans="1:7" ht="16.5" x14ac:dyDescent="0.2">
      <c r="A22" s="43"/>
      <c r="B22" s="43"/>
      <c r="C22" s="43"/>
      <c r="D22" s="43"/>
      <c r="E22" s="43"/>
      <c r="F22" s="43"/>
      <c r="G22" s="43"/>
    </row>
    <row r="23" spans="1:7" ht="16.5" x14ac:dyDescent="0.2">
      <c r="A23" s="43"/>
      <c r="B23" s="43"/>
      <c r="C23" s="43"/>
      <c r="D23" s="43"/>
      <c r="E23" s="43"/>
      <c r="F23" s="43"/>
      <c r="G23" s="43"/>
    </row>
    <row r="24" spans="1:7" ht="16.5" x14ac:dyDescent="0.2">
      <c r="A24" s="43"/>
      <c r="B24" s="43"/>
      <c r="C24" s="43"/>
      <c r="D24" s="43"/>
      <c r="E24" s="43"/>
      <c r="F24" s="43"/>
      <c r="G24" s="43"/>
    </row>
    <row r="25" spans="1:7" ht="16.5" x14ac:dyDescent="0.2">
      <c r="A25" s="43"/>
      <c r="B25" s="43"/>
      <c r="C25" s="43"/>
      <c r="D25" s="43"/>
      <c r="E25" s="43"/>
      <c r="F25" s="43"/>
      <c r="G25" s="43"/>
    </row>
    <row r="26" spans="1:7" ht="16.5" x14ac:dyDescent="0.2">
      <c r="A26" s="43"/>
      <c r="B26" s="43"/>
      <c r="C26" s="43"/>
      <c r="D26" s="43"/>
      <c r="E26" s="43"/>
      <c r="F26" s="43"/>
      <c r="G26" s="43"/>
    </row>
  </sheetData>
  <mergeCells count="5">
    <mergeCell ref="A3:A4"/>
    <mergeCell ref="B3:B4"/>
    <mergeCell ref="A1:G1"/>
    <mergeCell ref="A2:G2"/>
    <mergeCell ref="C3:G3"/>
  </mergeCells>
  <phoneticPr fontId="9" type="noConversion"/>
  <printOptions horizontalCentered="1"/>
  <pageMargins left="0.19685039370078741" right="0.19685039370078741" top="0.78740157480314965" bottom="0.39370078740157483" header="0" footer="0"/>
  <pageSetup paperSize="9" orientation="landscape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00B0F0"/>
  </sheetPr>
  <dimension ref="A1:F8"/>
  <sheetViews>
    <sheetView view="pageBreakPreview" zoomScaleNormal="100" workbookViewId="0">
      <selection activeCell="A14" sqref="A14"/>
    </sheetView>
  </sheetViews>
  <sheetFormatPr defaultRowHeight="15" x14ac:dyDescent="0.2"/>
  <cols>
    <col min="1" max="1" width="53" style="34" customWidth="1"/>
    <col min="2" max="2" width="22.28515625" style="34" customWidth="1"/>
    <col min="3" max="3" width="14.85546875" style="34" customWidth="1"/>
    <col min="4" max="4" width="13.7109375" style="34" customWidth="1"/>
    <col min="5" max="5" width="15.140625" style="34" customWidth="1"/>
    <col min="6" max="6" width="13.7109375" style="34" customWidth="1"/>
    <col min="7" max="16384" width="9.140625" style="34"/>
  </cols>
  <sheetData>
    <row r="1" spans="1:6" ht="15.75" x14ac:dyDescent="0.25">
      <c r="A1" s="443" t="s">
        <v>379</v>
      </c>
      <c r="B1" s="452"/>
      <c r="C1" s="452"/>
      <c r="D1" s="452"/>
      <c r="E1" s="452"/>
      <c r="F1" s="452"/>
    </row>
    <row r="2" spans="1:6" ht="31.15" customHeight="1" thickBot="1" x14ac:dyDescent="0.25">
      <c r="A2" s="515" t="s">
        <v>220</v>
      </c>
      <c r="B2" s="550"/>
      <c r="C2" s="550"/>
      <c r="D2" s="550"/>
      <c r="E2" s="550"/>
      <c r="F2" s="550"/>
    </row>
    <row r="3" spans="1:6" ht="15.75" x14ac:dyDescent="0.2">
      <c r="A3" s="458" t="s">
        <v>513</v>
      </c>
      <c r="B3" s="456" t="s">
        <v>519</v>
      </c>
      <c r="C3" s="456" t="s">
        <v>487</v>
      </c>
      <c r="D3" s="456"/>
      <c r="E3" s="456"/>
      <c r="F3" s="457"/>
    </row>
    <row r="4" spans="1:6" ht="15.75" x14ac:dyDescent="0.2">
      <c r="A4" s="459"/>
      <c r="B4" s="541"/>
      <c r="C4" s="362">
        <v>2015</v>
      </c>
      <c r="D4" s="362">
        <v>2016</v>
      </c>
      <c r="E4" s="362"/>
      <c r="F4" s="363"/>
    </row>
    <row r="5" spans="1:6" ht="16.5" thickBot="1" x14ac:dyDescent="0.25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4">
        <v>6</v>
      </c>
    </row>
    <row r="6" spans="1:6" ht="15.75" x14ac:dyDescent="0.2">
      <c r="A6" s="147" t="s">
        <v>217</v>
      </c>
      <c r="B6" s="121" t="s">
        <v>18</v>
      </c>
      <c r="C6" s="45">
        <v>5</v>
      </c>
      <c r="D6" s="45">
        <v>5</v>
      </c>
      <c r="E6" s="18"/>
      <c r="F6" s="148"/>
    </row>
    <row r="7" spans="1:6" ht="16.5" thickBot="1" x14ac:dyDescent="0.25">
      <c r="A7" s="149" t="s">
        <v>218</v>
      </c>
      <c r="B7" s="109" t="s">
        <v>219</v>
      </c>
      <c r="C7" s="150">
        <v>243</v>
      </c>
      <c r="D7" s="150">
        <v>248</v>
      </c>
      <c r="E7" s="151"/>
      <c r="F7" s="152"/>
    </row>
    <row r="8" spans="1:6" ht="15.75" x14ac:dyDescent="0.2">
      <c r="A8" s="169"/>
      <c r="C8" s="93"/>
      <c r="D8" s="93"/>
      <c r="E8" s="93"/>
      <c r="F8" s="93"/>
    </row>
  </sheetData>
  <mergeCells count="5">
    <mergeCell ref="A3:A4"/>
    <mergeCell ref="B3:B4"/>
    <mergeCell ref="A1:F1"/>
    <mergeCell ref="A2:F2"/>
    <mergeCell ref="C3:F3"/>
  </mergeCells>
  <phoneticPr fontId="9" type="noConversion"/>
  <printOptions horizontalCentered="1"/>
  <pageMargins left="0.39370078740157483" right="0.39370078740157483" top="0.98425196850393704" bottom="0.39370078740157483" header="0" footer="0"/>
  <pageSetup paperSize="9" orientation="landscape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  <pageSetUpPr fitToPage="1"/>
  </sheetPr>
  <dimension ref="A1:Q18"/>
  <sheetViews>
    <sheetView view="pageBreakPreview" zoomScale="85" zoomScaleNormal="85" zoomScaleSheetLayoutView="85" workbookViewId="0">
      <pane xSplit="14" ySplit="3" topLeftCell="O4" activePane="bottomRight" state="frozen"/>
      <selection pane="topRight" activeCell="O1" sqref="O1"/>
      <selection pane="bottomLeft" activeCell="A4" sqref="A4"/>
      <selection pane="bottomRight" activeCell="I5" sqref="I5"/>
    </sheetView>
  </sheetViews>
  <sheetFormatPr defaultRowHeight="12.75" x14ac:dyDescent="0.2"/>
  <cols>
    <col min="1" max="1" width="4.140625" customWidth="1"/>
    <col min="2" max="2" width="18.7109375" customWidth="1"/>
    <col min="3" max="3" width="16.140625" customWidth="1"/>
    <col min="4" max="4" width="8.140625" customWidth="1"/>
    <col min="5" max="5" width="11.85546875" customWidth="1"/>
    <col min="6" max="6" width="8.85546875" customWidth="1"/>
    <col min="7" max="7" width="9.42578125" customWidth="1"/>
    <col min="8" max="8" width="8.28515625" customWidth="1"/>
    <col min="9" max="9" width="17.28515625" style="133" customWidth="1"/>
    <col min="10" max="10" width="20.85546875" style="133" customWidth="1"/>
    <col min="11" max="11" width="11.5703125" customWidth="1"/>
    <col min="12" max="12" width="10.28515625" style="133" customWidth="1"/>
    <col min="13" max="13" width="14.5703125" style="133" customWidth="1"/>
    <col min="14" max="14" width="17.140625" style="125" customWidth="1"/>
    <col min="15" max="15" width="11" customWidth="1"/>
  </cols>
  <sheetData>
    <row r="1" spans="1:17" ht="16.5" x14ac:dyDescent="0.25">
      <c r="A1" s="483" t="s">
        <v>214</v>
      </c>
      <c r="B1" s="483"/>
      <c r="C1" s="483"/>
      <c r="D1" s="483"/>
      <c r="E1" s="483"/>
      <c r="F1" s="483"/>
      <c r="G1" s="483"/>
      <c r="H1" s="483"/>
      <c r="I1" s="483"/>
      <c r="J1" s="483"/>
      <c r="K1" s="476"/>
      <c r="L1" s="476"/>
      <c r="M1" s="476"/>
      <c r="N1" s="476"/>
      <c r="O1" s="476"/>
    </row>
    <row r="2" spans="1:17" ht="43.15" customHeight="1" thickBot="1" x14ac:dyDescent="0.25">
      <c r="A2" s="502" t="s">
        <v>580</v>
      </c>
      <c r="B2" s="502"/>
      <c r="C2" s="502"/>
      <c r="D2" s="502"/>
      <c r="E2" s="502"/>
      <c r="F2" s="502"/>
      <c r="G2" s="502"/>
      <c r="H2" s="502"/>
      <c r="I2" s="502"/>
      <c r="J2" s="502"/>
      <c r="K2" s="565"/>
      <c r="L2" s="565"/>
      <c r="M2" s="565"/>
      <c r="N2" s="565"/>
      <c r="O2" s="565"/>
    </row>
    <row r="3" spans="1:17" ht="106.5" customHeight="1" thickBot="1" x14ac:dyDescent="0.25">
      <c r="A3" s="173" t="s">
        <v>242</v>
      </c>
      <c r="B3" s="174" t="s">
        <v>581</v>
      </c>
      <c r="C3" s="174" t="s">
        <v>582</v>
      </c>
      <c r="D3" s="174" t="s">
        <v>583</v>
      </c>
      <c r="E3" s="174" t="s">
        <v>584</v>
      </c>
      <c r="F3" s="174" t="s">
        <v>585</v>
      </c>
      <c r="G3" s="174" t="s">
        <v>586</v>
      </c>
      <c r="H3" s="174" t="s">
        <v>593</v>
      </c>
      <c r="I3" s="178" t="s">
        <v>587</v>
      </c>
      <c r="J3" s="178" t="s">
        <v>588</v>
      </c>
      <c r="K3" s="174" t="s">
        <v>589</v>
      </c>
      <c r="L3" s="178" t="s">
        <v>590</v>
      </c>
      <c r="M3" s="178" t="s">
        <v>591</v>
      </c>
      <c r="N3" s="176" t="s">
        <v>594</v>
      </c>
      <c r="O3" s="175" t="s">
        <v>592</v>
      </c>
      <c r="P3" s="46"/>
      <c r="Q3" s="46"/>
    </row>
    <row r="4" spans="1:17" ht="114.75" customHeight="1" x14ac:dyDescent="0.2">
      <c r="A4" s="170">
        <v>1</v>
      </c>
      <c r="B4" s="365" t="s">
        <v>879</v>
      </c>
      <c r="C4" s="365" t="s">
        <v>990</v>
      </c>
      <c r="D4" s="365">
        <v>16.899999999999999</v>
      </c>
      <c r="E4" s="365" t="s">
        <v>648</v>
      </c>
      <c r="F4" s="365" t="s">
        <v>648</v>
      </c>
      <c r="G4" s="365" t="s">
        <v>880</v>
      </c>
      <c r="H4" s="365" t="s">
        <v>881</v>
      </c>
      <c r="I4" s="179" t="s">
        <v>882</v>
      </c>
      <c r="J4" s="179" t="s">
        <v>883</v>
      </c>
      <c r="K4" s="365" t="s">
        <v>991</v>
      </c>
      <c r="L4" s="179" t="s">
        <v>992</v>
      </c>
      <c r="M4" s="179" t="s">
        <v>993</v>
      </c>
      <c r="N4" s="107" t="s">
        <v>884</v>
      </c>
      <c r="O4" s="172" t="s">
        <v>994</v>
      </c>
      <c r="P4" s="46"/>
      <c r="Q4" s="46"/>
    </row>
    <row r="5" spans="1:17" ht="75" customHeight="1" x14ac:dyDescent="0.2">
      <c r="A5" s="170">
        <v>2</v>
      </c>
      <c r="B5" s="366" t="s">
        <v>885</v>
      </c>
      <c r="C5" s="365" t="s">
        <v>990</v>
      </c>
      <c r="D5" s="366">
        <v>6.5</v>
      </c>
      <c r="E5" s="366" t="s">
        <v>648</v>
      </c>
      <c r="F5" s="366" t="s">
        <v>648</v>
      </c>
      <c r="G5" s="366" t="s">
        <v>880</v>
      </c>
      <c r="H5" s="366" t="s">
        <v>881</v>
      </c>
      <c r="I5" s="130" t="s">
        <v>886</v>
      </c>
      <c r="J5" s="130" t="s">
        <v>887</v>
      </c>
      <c r="K5" s="365" t="s">
        <v>991</v>
      </c>
      <c r="L5" s="179" t="s">
        <v>992</v>
      </c>
      <c r="M5" s="179" t="s">
        <v>993</v>
      </c>
      <c r="N5" s="126" t="s">
        <v>888</v>
      </c>
      <c r="O5" s="172" t="s">
        <v>995</v>
      </c>
      <c r="P5" s="46"/>
      <c r="Q5" s="46"/>
    </row>
    <row r="6" spans="1:17" ht="111" customHeight="1" x14ac:dyDescent="0.2">
      <c r="A6" s="170">
        <v>3</v>
      </c>
      <c r="B6" s="366" t="s">
        <v>889</v>
      </c>
      <c r="C6" s="365" t="s">
        <v>990</v>
      </c>
      <c r="D6" s="366">
        <v>0.5</v>
      </c>
      <c r="E6" s="366" t="s">
        <v>648</v>
      </c>
      <c r="F6" s="366" t="s">
        <v>648</v>
      </c>
      <c r="G6" s="366" t="s">
        <v>880</v>
      </c>
      <c r="H6" s="366" t="s">
        <v>881</v>
      </c>
      <c r="I6" s="130" t="s">
        <v>890</v>
      </c>
      <c r="J6" s="130" t="s">
        <v>891</v>
      </c>
      <c r="K6" s="365" t="s">
        <v>991</v>
      </c>
      <c r="L6" s="179" t="s">
        <v>992</v>
      </c>
      <c r="M6" s="179" t="s">
        <v>993</v>
      </c>
      <c r="N6" s="126" t="s">
        <v>892</v>
      </c>
      <c r="O6" s="172" t="s">
        <v>996</v>
      </c>
      <c r="P6" s="46"/>
      <c r="Q6" s="46"/>
    </row>
    <row r="7" spans="1:17" ht="98.25" customHeight="1" x14ac:dyDescent="0.2">
      <c r="A7" s="170">
        <v>4</v>
      </c>
      <c r="B7" s="366" t="s">
        <v>893</v>
      </c>
      <c r="C7" s="365" t="s">
        <v>990</v>
      </c>
      <c r="D7" s="366">
        <v>0.8</v>
      </c>
      <c r="E7" s="366" t="s">
        <v>648</v>
      </c>
      <c r="F7" s="366" t="s">
        <v>648</v>
      </c>
      <c r="G7" s="366" t="s">
        <v>880</v>
      </c>
      <c r="H7" s="366" t="s">
        <v>881</v>
      </c>
      <c r="I7" s="130" t="s">
        <v>894</v>
      </c>
      <c r="J7" s="130" t="s">
        <v>895</v>
      </c>
      <c r="K7" s="365" t="s">
        <v>991</v>
      </c>
      <c r="L7" s="179" t="s">
        <v>992</v>
      </c>
      <c r="M7" s="179" t="s">
        <v>993</v>
      </c>
      <c r="N7" s="126" t="s">
        <v>896</v>
      </c>
      <c r="O7" s="172" t="s">
        <v>997</v>
      </c>
      <c r="P7" s="46"/>
      <c r="Q7" s="46"/>
    </row>
    <row r="8" spans="1:17" ht="90.75" customHeight="1" x14ac:dyDescent="0.2">
      <c r="A8" s="170">
        <v>5</v>
      </c>
      <c r="B8" s="366" t="s">
        <v>897</v>
      </c>
      <c r="C8" s="365" t="s">
        <v>990</v>
      </c>
      <c r="D8" s="366">
        <v>1.6</v>
      </c>
      <c r="E8" s="366" t="s">
        <v>648</v>
      </c>
      <c r="F8" s="366" t="s">
        <v>648</v>
      </c>
      <c r="G8" s="366" t="s">
        <v>880</v>
      </c>
      <c r="H8" s="366" t="s">
        <v>881</v>
      </c>
      <c r="I8" s="130" t="s">
        <v>898</v>
      </c>
      <c r="J8" s="130" t="s">
        <v>899</v>
      </c>
      <c r="K8" s="365" t="s">
        <v>991</v>
      </c>
      <c r="L8" s="179" t="s">
        <v>992</v>
      </c>
      <c r="M8" s="179" t="s">
        <v>993</v>
      </c>
      <c r="N8" s="126" t="s">
        <v>888</v>
      </c>
      <c r="O8" s="172" t="s">
        <v>998</v>
      </c>
      <c r="P8" s="46"/>
      <c r="Q8" s="46"/>
    </row>
    <row r="9" spans="1:17" ht="94.5" customHeight="1" x14ac:dyDescent="0.2">
      <c r="A9" s="170">
        <v>6</v>
      </c>
      <c r="B9" s="366" t="s">
        <v>900</v>
      </c>
      <c r="C9" s="365" t="s">
        <v>990</v>
      </c>
      <c r="D9" s="366">
        <v>0.8</v>
      </c>
      <c r="E9" s="366" t="s">
        <v>648</v>
      </c>
      <c r="F9" s="366" t="s">
        <v>648</v>
      </c>
      <c r="G9" s="366" t="s">
        <v>880</v>
      </c>
      <c r="H9" s="366" t="s">
        <v>881</v>
      </c>
      <c r="I9" s="130" t="s">
        <v>901</v>
      </c>
      <c r="J9" s="130" t="s">
        <v>902</v>
      </c>
      <c r="K9" s="365" t="s">
        <v>991</v>
      </c>
      <c r="L9" s="179" t="s">
        <v>992</v>
      </c>
      <c r="M9" s="179" t="s">
        <v>993</v>
      </c>
      <c r="N9" s="126" t="s">
        <v>903</v>
      </c>
      <c r="O9" s="172" t="s">
        <v>999</v>
      </c>
      <c r="P9" s="46"/>
      <c r="Q9" s="46"/>
    </row>
    <row r="10" spans="1:17" ht="93" customHeight="1" x14ac:dyDescent="0.2">
      <c r="A10" s="170">
        <v>7</v>
      </c>
      <c r="B10" s="366" t="s">
        <v>904</v>
      </c>
      <c r="C10" s="365" t="s">
        <v>990</v>
      </c>
      <c r="D10" s="366">
        <v>0.28999999999999998</v>
      </c>
      <c r="E10" s="366" t="s">
        <v>648</v>
      </c>
      <c r="F10" s="366" t="s">
        <v>648</v>
      </c>
      <c r="G10" s="366" t="s">
        <v>880</v>
      </c>
      <c r="H10" s="366" t="s">
        <v>881</v>
      </c>
      <c r="I10" s="130" t="s">
        <v>901</v>
      </c>
      <c r="J10" s="130" t="s">
        <v>902</v>
      </c>
      <c r="K10" s="365" t="s">
        <v>991</v>
      </c>
      <c r="L10" s="179" t="s">
        <v>992</v>
      </c>
      <c r="M10" s="179" t="s">
        <v>993</v>
      </c>
      <c r="N10" s="126" t="s">
        <v>905</v>
      </c>
      <c r="O10" s="172" t="s">
        <v>1000</v>
      </c>
      <c r="P10" s="46"/>
      <c r="Q10" s="46"/>
    </row>
    <row r="11" spans="1:17" ht="114.75" customHeight="1" x14ac:dyDescent="0.2">
      <c r="A11" s="170">
        <v>8</v>
      </c>
      <c r="B11" s="366" t="s">
        <v>906</v>
      </c>
      <c r="C11" s="365" t="s">
        <v>990</v>
      </c>
      <c r="D11" s="366">
        <v>1.1499999999999999</v>
      </c>
      <c r="E11" s="366" t="s">
        <v>648</v>
      </c>
      <c r="F11" s="366" t="s">
        <v>648</v>
      </c>
      <c r="G11" s="366" t="s">
        <v>880</v>
      </c>
      <c r="H11" s="366" t="s">
        <v>881</v>
      </c>
      <c r="I11" s="130" t="s">
        <v>907</v>
      </c>
      <c r="J11" s="130" t="s">
        <v>908</v>
      </c>
      <c r="K11" s="365" t="s">
        <v>991</v>
      </c>
      <c r="L11" s="179" t="s">
        <v>992</v>
      </c>
      <c r="M11" s="179" t="s">
        <v>993</v>
      </c>
      <c r="N11" s="126" t="s">
        <v>909</v>
      </c>
      <c r="O11" s="172" t="s">
        <v>1001</v>
      </c>
      <c r="P11" s="46"/>
      <c r="Q11" s="46"/>
    </row>
    <row r="12" spans="1:17" ht="114.75" x14ac:dyDescent="0.2">
      <c r="A12" s="170">
        <v>9</v>
      </c>
      <c r="B12" s="366" t="s">
        <v>910</v>
      </c>
      <c r="C12" s="365" t="s">
        <v>990</v>
      </c>
      <c r="D12" s="366">
        <v>0.4</v>
      </c>
      <c r="E12" s="366" t="s">
        <v>648</v>
      </c>
      <c r="F12" s="366" t="s">
        <v>648</v>
      </c>
      <c r="G12" s="366" t="s">
        <v>880</v>
      </c>
      <c r="H12" s="366" t="s">
        <v>881</v>
      </c>
      <c r="I12" s="130" t="s">
        <v>907</v>
      </c>
      <c r="J12" s="130" t="s">
        <v>908</v>
      </c>
      <c r="K12" s="365" t="s">
        <v>991</v>
      </c>
      <c r="L12" s="179" t="s">
        <v>992</v>
      </c>
      <c r="M12" s="179" t="s">
        <v>993</v>
      </c>
      <c r="N12" s="126" t="s">
        <v>911</v>
      </c>
      <c r="O12" s="172" t="s">
        <v>1002</v>
      </c>
      <c r="P12" s="46"/>
      <c r="Q12" s="46"/>
    </row>
    <row r="13" spans="1:17" ht="104.25" customHeight="1" x14ac:dyDescent="0.2">
      <c r="A13" s="170">
        <v>10</v>
      </c>
      <c r="B13" s="366" t="s">
        <v>912</v>
      </c>
      <c r="C13" s="365" t="s">
        <v>990</v>
      </c>
      <c r="D13" s="366">
        <v>0.28999999999999998</v>
      </c>
      <c r="E13" s="366" t="s">
        <v>648</v>
      </c>
      <c r="F13" s="366" t="s">
        <v>648</v>
      </c>
      <c r="G13" s="366" t="s">
        <v>880</v>
      </c>
      <c r="H13" s="366" t="s">
        <v>881</v>
      </c>
      <c r="I13" s="130" t="s">
        <v>913</v>
      </c>
      <c r="J13" s="130" t="s">
        <v>914</v>
      </c>
      <c r="K13" s="365" t="s">
        <v>991</v>
      </c>
      <c r="L13" s="179" t="s">
        <v>992</v>
      </c>
      <c r="M13" s="179" t="s">
        <v>993</v>
      </c>
      <c r="N13" s="126" t="s">
        <v>915</v>
      </c>
      <c r="O13" s="172" t="s">
        <v>1003</v>
      </c>
      <c r="P13" s="46"/>
      <c r="Q13" s="46"/>
    </row>
    <row r="14" spans="1:17" ht="110.25" customHeight="1" x14ac:dyDescent="0.2">
      <c r="A14" s="170">
        <v>11</v>
      </c>
      <c r="B14" s="366" t="s">
        <v>916</v>
      </c>
      <c r="C14" s="365" t="s">
        <v>990</v>
      </c>
      <c r="D14" s="366">
        <v>3.2</v>
      </c>
      <c r="E14" s="366" t="s">
        <v>648</v>
      </c>
      <c r="F14" s="366" t="s">
        <v>648</v>
      </c>
      <c r="G14" s="366" t="s">
        <v>880</v>
      </c>
      <c r="H14" s="366" t="s">
        <v>881</v>
      </c>
      <c r="I14" s="130" t="s">
        <v>913</v>
      </c>
      <c r="J14" s="130" t="s">
        <v>914</v>
      </c>
      <c r="K14" s="365" t="s">
        <v>991</v>
      </c>
      <c r="L14" s="179" t="s">
        <v>992</v>
      </c>
      <c r="M14" s="179" t="s">
        <v>993</v>
      </c>
      <c r="N14" s="126" t="s">
        <v>917</v>
      </c>
      <c r="O14" s="172" t="s">
        <v>1004</v>
      </c>
      <c r="P14" s="46"/>
      <c r="Q14" s="46"/>
    </row>
    <row r="15" spans="1:17" ht="111.75" customHeight="1" x14ac:dyDescent="0.2">
      <c r="A15" s="170">
        <v>12</v>
      </c>
      <c r="B15" s="366" t="s">
        <v>918</v>
      </c>
      <c r="C15" s="365" t="s">
        <v>990</v>
      </c>
      <c r="D15" s="366">
        <v>0.2</v>
      </c>
      <c r="E15" s="366" t="s">
        <v>648</v>
      </c>
      <c r="F15" s="366" t="s">
        <v>648</v>
      </c>
      <c r="G15" s="366" t="s">
        <v>880</v>
      </c>
      <c r="H15" s="366" t="s">
        <v>881</v>
      </c>
      <c r="I15" s="130" t="s">
        <v>919</v>
      </c>
      <c r="J15" s="130" t="s">
        <v>920</v>
      </c>
      <c r="K15" s="365" t="s">
        <v>991</v>
      </c>
      <c r="L15" s="179" t="s">
        <v>992</v>
      </c>
      <c r="M15" s="179" t="s">
        <v>993</v>
      </c>
      <c r="N15" s="126" t="s">
        <v>921</v>
      </c>
      <c r="O15" s="172" t="s">
        <v>1005</v>
      </c>
      <c r="P15" s="46"/>
      <c r="Q15" s="46"/>
    </row>
    <row r="16" spans="1:17" ht="110.25" customHeight="1" x14ac:dyDescent="0.2">
      <c r="A16" s="170">
        <v>13</v>
      </c>
      <c r="B16" s="366" t="s">
        <v>922</v>
      </c>
      <c r="C16" s="365" t="s">
        <v>990</v>
      </c>
      <c r="D16" s="366">
        <v>0.4</v>
      </c>
      <c r="E16" s="366" t="s">
        <v>648</v>
      </c>
      <c r="F16" s="366" t="s">
        <v>648</v>
      </c>
      <c r="G16" s="366" t="s">
        <v>880</v>
      </c>
      <c r="H16" s="366" t="s">
        <v>881</v>
      </c>
      <c r="I16" s="130" t="s">
        <v>923</v>
      </c>
      <c r="J16" s="130" t="s">
        <v>920</v>
      </c>
      <c r="K16" s="365" t="s">
        <v>991</v>
      </c>
      <c r="L16" s="179" t="s">
        <v>992</v>
      </c>
      <c r="M16" s="179" t="s">
        <v>993</v>
      </c>
      <c r="N16" s="126" t="s">
        <v>924</v>
      </c>
      <c r="O16" s="172" t="s">
        <v>1006</v>
      </c>
      <c r="P16" s="46"/>
      <c r="Q16" s="46"/>
    </row>
    <row r="17" spans="1:17" ht="111.75" customHeight="1" x14ac:dyDescent="0.2">
      <c r="A17" s="170">
        <v>14</v>
      </c>
      <c r="B17" s="366" t="s">
        <v>925</v>
      </c>
      <c r="C17" s="365" t="s">
        <v>990</v>
      </c>
      <c r="D17" s="366">
        <v>1.03</v>
      </c>
      <c r="E17" s="366" t="s">
        <v>648</v>
      </c>
      <c r="F17" s="366" t="s">
        <v>648</v>
      </c>
      <c r="G17" s="366" t="s">
        <v>880</v>
      </c>
      <c r="H17" s="366" t="s">
        <v>881</v>
      </c>
      <c r="I17" s="130" t="s">
        <v>926</v>
      </c>
      <c r="J17" s="130" t="s">
        <v>927</v>
      </c>
      <c r="K17" s="365" t="s">
        <v>991</v>
      </c>
      <c r="L17" s="179" t="s">
        <v>992</v>
      </c>
      <c r="M17" s="179" t="s">
        <v>993</v>
      </c>
      <c r="N17" s="126" t="s">
        <v>928</v>
      </c>
      <c r="O17" s="172" t="s">
        <v>1007</v>
      </c>
      <c r="P17" s="46"/>
      <c r="Q17" s="46"/>
    </row>
    <row r="18" spans="1:17" ht="112.5" customHeight="1" thickBot="1" x14ac:dyDescent="0.25">
      <c r="A18" s="171">
        <v>15</v>
      </c>
      <c r="B18" s="139" t="s">
        <v>929</v>
      </c>
      <c r="C18" s="413" t="s">
        <v>990</v>
      </c>
      <c r="D18" s="139">
        <v>0.53</v>
      </c>
      <c r="E18" s="139" t="s">
        <v>648</v>
      </c>
      <c r="F18" s="139" t="s">
        <v>648</v>
      </c>
      <c r="G18" s="139" t="s">
        <v>880</v>
      </c>
      <c r="H18" s="139" t="s">
        <v>881</v>
      </c>
      <c r="I18" s="140" t="s">
        <v>926</v>
      </c>
      <c r="J18" s="140" t="s">
        <v>927</v>
      </c>
      <c r="K18" s="413" t="s">
        <v>991</v>
      </c>
      <c r="L18" s="414" t="s">
        <v>992</v>
      </c>
      <c r="M18" s="414" t="s">
        <v>993</v>
      </c>
      <c r="N18" s="177" t="s">
        <v>930</v>
      </c>
      <c r="O18" s="415" t="s">
        <v>1008</v>
      </c>
      <c r="P18" s="46"/>
      <c r="Q18" s="46"/>
    </row>
  </sheetData>
  <mergeCells count="2">
    <mergeCell ref="A1:O1"/>
    <mergeCell ref="A2:O2"/>
  </mergeCells>
  <printOptions horizontalCentered="1"/>
  <pageMargins left="0.31496062992125984" right="0.31496062992125984" top="0.74803149606299213" bottom="0.39370078740157483" header="0" footer="0"/>
  <pageSetup paperSize="9" scale="76" fitToHeight="0" orientation="landscape" r:id="rId1"/>
  <headerFooter>
    <oddFooter>&amp;C&amp;P&amp;R&amp;A</oddFooter>
  </headerFooter>
  <rowBreaks count="2" manualBreakCount="2">
    <brk id="8" max="14" man="1"/>
    <brk id="13" max="1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rgb="FF00B0F0"/>
    <pageSetUpPr fitToPage="1"/>
  </sheetPr>
  <dimension ref="A1:K37"/>
  <sheetViews>
    <sheetView view="pageBreakPreview" zoomScaleNormal="100" workbookViewId="0">
      <pane ySplit="6" topLeftCell="A7" activePane="bottomLeft" state="frozen"/>
      <selection activeCell="D95" sqref="D95"/>
      <selection pane="bottomLeft" activeCell="G23" sqref="G23"/>
    </sheetView>
  </sheetViews>
  <sheetFormatPr defaultRowHeight="15" x14ac:dyDescent="0.2"/>
  <cols>
    <col min="1" max="1" width="68.7109375" style="119" customWidth="1"/>
    <col min="2" max="2" width="11.5703125" style="34" customWidth="1"/>
    <col min="3" max="3" width="11.85546875" style="34" customWidth="1"/>
    <col min="4" max="4" width="10.7109375" style="34" customWidth="1"/>
    <col min="5" max="5" width="5.5703125" style="34" customWidth="1"/>
    <col min="6" max="6" width="6.42578125" style="34" customWidth="1"/>
    <col min="7" max="7" width="11.140625" style="34" customWidth="1"/>
    <col min="8" max="8" width="8" style="34" customWidth="1"/>
    <col min="9" max="9" width="8.7109375" style="34" customWidth="1"/>
    <col min="10" max="16384" width="9.140625" style="34"/>
  </cols>
  <sheetData>
    <row r="1" spans="1:9" ht="15.75" x14ac:dyDescent="0.25">
      <c r="A1" s="443" t="s">
        <v>407</v>
      </c>
      <c r="B1" s="452"/>
      <c r="C1" s="452"/>
      <c r="D1" s="452"/>
      <c r="E1" s="452"/>
      <c r="F1" s="452"/>
      <c r="G1" s="452"/>
      <c r="H1" s="452"/>
      <c r="I1" s="452"/>
    </row>
    <row r="2" spans="1:9" ht="15.75" x14ac:dyDescent="0.2">
      <c r="A2" s="440" t="s">
        <v>408</v>
      </c>
      <c r="B2" s="542"/>
      <c r="C2" s="542"/>
      <c r="D2" s="542"/>
      <c r="E2" s="542"/>
      <c r="F2" s="542"/>
      <c r="G2" s="542"/>
      <c r="H2" s="542"/>
      <c r="I2" s="542"/>
    </row>
    <row r="3" spans="1:9" ht="22.15" customHeight="1" thickBot="1" x14ac:dyDescent="0.25">
      <c r="A3" s="471" t="s">
        <v>409</v>
      </c>
      <c r="B3" s="496"/>
      <c r="C3" s="496"/>
      <c r="D3" s="496"/>
      <c r="E3" s="496"/>
      <c r="F3" s="496"/>
      <c r="G3" s="496"/>
      <c r="H3" s="496"/>
      <c r="I3" s="496"/>
    </row>
    <row r="4" spans="1:9" ht="26.25" customHeight="1" x14ac:dyDescent="0.2">
      <c r="A4" s="568" t="s">
        <v>513</v>
      </c>
      <c r="B4" s="570" t="s">
        <v>519</v>
      </c>
      <c r="C4" s="572" t="s">
        <v>487</v>
      </c>
      <c r="D4" s="573"/>
      <c r="E4" s="573"/>
      <c r="F4" s="573"/>
      <c r="G4" s="572" t="s">
        <v>396</v>
      </c>
      <c r="H4" s="573"/>
      <c r="I4" s="574"/>
    </row>
    <row r="5" spans="1:9" ht="14.25" customHeight="1" x14ac:dyDescent="0.2">
      <c r="A5" s="569"/>
      <c r="B5" s="571"/>
      <c r="C5" s="362">
        <v>2015</v>
      </c>
      <c r="D5" s="362">
        <v>2016</v>
      </c>
      <c r="E5" s="19"/>
      <c r="F5" s="19"/>
      <c r="G5" s="54" t="s">
        <v>878</v>
      </c>
      <c r="H5" s="19"/>
      <c r="I5" s="20"/>
    </row>
    <row r="6" spans="1:9" ht="13.5" customHeight="1" thickBot="1" x14ac:dyDescent="0.25">
      <c r="A6" s="141">
        <v>1</v>
      </c>
      <c r="B6" s="143">
        <v>2</v>
      </c>
      <c r="C6" s="143">
        <v>3</v>
      </c>
      <c r="D6" s="143">
        <v>4</v>
      </c>
      <c r="E6" s="143">
        <v>5</v>
      </c>
      <c r="F6" s="143">
        <v>6</v>
      </c>
      <c r="G6" s="143">
        <v>7</v>
      </c>
      <c r="H6" s="143">
        <v>8</v>
      </c>
      <c r="I6" s="144">
        <v>9</v>
      </c>
    </row>
    <row r="7" spans="1:9" ht="15.75" customHeight="1" x14ac:dyDescent="0.2">
      <c r="A7" s="198" t="s">
        <v>946</v>
      </c>
      <c r="B7" s="121" t="s">
        <v>39</v>
      </c>
      <c r="C7" s="76">
        <v>4753641</v>
      </c>
      <c r="D7" s="76">
        <v>5064578</v>
      </c>
      <c r="E7" s="77"/>
      <c r="F7" s="76"/>
      <c r="G7" s="89">
        <v>99.5</v>
      </c>
      <c r="H7" s="76"/>
      <c r="I7" s="183"/>
    </row>
    <row r="8" spans="1:9" ht="16.5" customHeight="1" x14ac:dyDescent="0.2">
      <c r="A8" s="199" t="s">
        <v>50</v>
      </c>
      <c r="B8" s="121" t="s">
        <v>39</v>
      </c>
      <c r="C8" s="52" t="s">
        <v>606</v>
      </c>
      <c r="D8" s="52" t="s">
        <v>606</v>
      </c>
      <c r="E8" s="52"/>
      <c r="F8" s="52"/>
      <c r="G8" s="52" t="s">
        <v>13</v>
      </c>
      <c r="H8" s="52"/>
      <c r="I8" s="183"/>
    </row>
    <row r="9" spans="1:9" ht="15.75" customHeight="1" x14ac:dyDescent="0.2">
      <c r="A9" s="199" t="s">
        <v>51</v>
      </c>
      <c r="B9" s="121" t="s">
        <v>31</v>
      </c>
      <c r="C9" s="78">
        <v>100139.9</v>
      </c>
      <c r="D9" s="306">
        <v>106528.5</v>
      </c>
      <c r="E9" s="52"/>
      <c r="F9" s="52"/>
      <c r="G9" s="78">
        <v>106.4</v>
      </c>
      <c r="H9" s="52"/>
      <c r="I9" s="183"/>
    </row>
    <row r="10" spans="1:9" ht="14.25" customHeight="1" x14ac:dyDescent="0.2">
      <c r="A10" s="199" t="s">
        <v>67</v>
      </c>
      <c r="B10" s="360" t="s">
        <v>39</v>
      </c>
      <c r="C10" s="52">
        <v>103181</v>
      </c>
      <c r="D10" s="52">
        <v>107707</v>
      </c>
      <c r="E10" s="52"/>
      <c r="F10" s="52"/>
      <c r="G10" s="78">
        <v>97.3</v>
      </c>
      <c r="H10" s="52"/>
      <c r="I10" s="183"/>
    </row>
    <row r="11" spans="1:9" ht="15.75" x14ac:dyDescent="0.2">
      <c r="A11" s="199" t="s">
        <v>50</v>
      </c>
      <c r="B11" s="121" t="s">
        <v>39</v>
      </c>
      <c r="C11" s="52" t="s">
        <v>606</v>
      </c>
      <c r="D11" s="52" t="s">
        <v>606</v>
      </c>
      <c r="E11" s="52"/>
      <c r="F11" s="52"/>
      <c r="G11" s="52" t="s">
        <v>13</v>
      </c>
      <c r="H11" s="52"/>
      <c r="I11" s="183"/>
    </row>
    <row r="12" spans="1:9" ht="15.75" customHeight="1" x14ac:dyDescent="0.2">
      <c r="A12" s="199" t="s">
        <v>68</v>
      </c>
      <c r="B12" s="360" t="s">
        <v>31</v>
      </c>
      <c r="C12" s="52">
        <v>2174</v>
      </c>
      <c r="D12" s="306">
        <v>2265.5</v>
      </c>
      <c r="E12" s="52"/>
      <c r="F12" s="52"/>
      <c r="G12" s="78">
        <v>104.2</v>
      </c>
      <c r="H12" s="52"/>
      <c r="I12" s="183"/>
    </row>
    <row r="13" spans="1:9" ht="15.75" customHeight="1" x14ac:dyDescent="0.2">
      <c r="A13" s="200" t="s">
        <v>947</v>
      </c>
      <c r="B13" s="360" t="s">
        <v>39</v>
      </c>
      <c r="C13" s="52">
        <v>1245500</v>
      </c>
      <c r="D13" s="184">
        <v>1325546</v>
      </c>
      <c r="E13" s="52"/>
      <c r="F13" s="52"/>
      <c r="G13" s="78">
        <v>106.426816539542</v>
      </c>
      <c r="H13" s="52"/>
      <c r="I13" s="183"/>
    </row>
    <row r="14" spans="1:9" ht="14.25" customHeight="1" x14ac:dyDescent="0.2">
      <c r="A14" s="199" t="s">
        <v>397</v>
      </c>
      <c r="B14" s="360" t="s">
        <v>31</v>
      </c>
      <c r="C14" s="52">
        <v>26238</v>
      </c>
      <c r="D14" s="52">
        <v>27882</v>
      </c>
      <c r="E14" s="52"/>
      <c r="F14" s="52"/>
      <c r="G14" s="78">
        <v>106.3</v>
      </c>
      <c r="H14" s="52"/>
      <c r="I14" s="183"/>
    </row>
    <row r="15" spans="1:9" ht="15.75" x14ac:dyDescent="0.2">
      <c r="A15" s="199" t="s">
        <v>27</v>
      </c>
      <c r="B15" s="122"/>
      <c r="C15" s="52"/>
      <c r="D15" s="52"/>
      <c r="E15" s="52"/>
      <c r="F15" s="52"/>
      <c r="G15" s="78"/>
      <c r="H15" s="52"/>
      <c r="I15" s="183"/>
    </row>
    <row r="16" spans="1:9" ht="13.5" customHeight="1" x14ac:dyDescent="0.2">
      <c r="A16" s="199" t="s">
        <v>398</v>
      </c>
      <c r="B16" s="360" t="s">
        <v>39</v>
      </c>
      <c r="C16" s="78">
        <v>6656.2</v>
      </c>
      <c r="D16" s="78">
        <v>8589.7000000000007</v>
      </c>
      <c r="E16" s="52"/>
      <c r="F16" s="52"/>
      <c r="G16" s="78">
        <v>129.1</v>
      </c>
      <c r="H16" s="52"/>
      <c r="I16" s="183"/>
    </row>
    <row r="17" spans="1:11" ht="14.25" customHeight="1" x14ac:dyDescent="0.2">
      <c r="A17" s="199" t="s">
        <v>399</v>
      </c>
      <c r="B17" s="360" t="s">
        <v>49</v>
      </c>
      <c r="C17" s="78">
        <v>17286.5</v>
      </c>
      <c r="D17" s="78">
        <v>15130</v>
      </c>
      <c r="E17" s="52"/>
      <c r="F17" s="52"/>
      <c r="G17" s="78">
        <v>87.5</v>
      </c>
      <c r="H17" s="52"/>
      <c r="I17" s="183"/>
    </row>
    <row r="18" spans="1:11" ht="15.75" x14ac:dyDescent="0.2">
      <c r="A18" s="199" t="s">
        <v>400</v>
      </c>
      <c r="B18" s="360" t="s">
        <v>54</v>
      </c>
      <c r="C18" s="52" t="s">
        <v>606</v>
      </c>
      <c r="D18" s="78">
        <v>16678.900000000001</v>
      </c>
      <c r="E18" s="52"/>
      <c r="F18" s="52"/>
      <c r="G18" s="78" t="s">
        <v>13</v>
      </c>
      <c r="H18" s="52"/>
      <c r="I18" s="183"/>
    </row>
    <row r="19" spans="1:11" ht="15" customHeight="1" x14ac:dyDescent="0.2">
      <c r="A19" s="199" t="s">
        <v>401</v>
      </c>
      <c r="B19" s="360" t="s">
        <v>54</v>
      </c>
      <c r="C19" s="78">
        <v>881831.7</v>
      </c>
      <c r="D19" s="78">
        <v>959962.4</v>
      </c>
      <c r="E19" s="52"/>
      <c r="F19" s="52"/>
      <c r="G19" s="78">
        <v>108.9</v>
      </c>
      <c r="H19" s="52"/>
      <c r="I19" s="183"/>
    </row>
    <row r="20" spans="1:11" ht="14.25" customHeight="1" x14ac:dyDescent="0.2">
      <c r="A20" s="199" t="s">
        <v>402</v>
      </c>
      <c r="B20" s="360" t="s">
        <v>54</v>
      </c>
      <c r="C20" s="78">
        <v>208369.3</v>
      </c>
      <c r="D20" s="52">
        <v>240443</v>
      </c>
      <c r="E20" s="52"/>
      <c r="F20" s="52"/>
      <c r="G20" s="78">
        <v>115.4</v>
      </c>
      <c r="H20" s="52"/>
      <c r="I20" s="183"/>
    </row>
    <row r="21" spans="1:11" ht="15" customHeight="1" x14ac:dyDescent="0.2">
      <c r="A21" s="199" t="s">
        <v>403</v>
      </c>
      <c r="B21" s="360" t="s">
        <v>49</v>
      </c>
      <c r="C21" s="78">
        <v>673462.4</v>
      </c>
      <c r="D21" s="78">
        <v>719519.4</v>
      </c>
      <c r="E21" s="52"/>
      <c r="F21" s="52"/>
      <c r="G21" s="78">
        <v>106.8</v>
      </c>
      <c r="H21" s="52"/>
      <c r="I21" s="183"/>
    </row>
    <row r="22" spans="1:11" ht="12.75" customHeight="1" x14ac:dyDescent="0.2">
      <c r="A22" s="199" t="s">
        <v>404</v>
      </c>
      <c r="B22" s="360" t="s">
        <v>54</v>
      </c>
      <c r="C22" s="78">
        <v>12557.1</v>
      </c>
      <c r="D22" s="78">
        <v>13649.7</v>
      </c>
      <c r="E22" s="52"/>
      <c r="F22" s="52"/>
      <c r="G22" s="78">
        <v>108.7</v>
      </c>
      <c r="H22" s="52"/>
      <c r="I22" s="183"/>
    </row>
    <row r="23" spans="1:11" ht="13.5" customHeight="1" x14ac:dyDescent="0.2">
      <c r="A23" s="199" t="s">
        <v>1012</v>
      </c>
      <c r="B23" s="360" t="s">
        <v>54</v>
      </c>
      <c r="C23" s="78">
        <v>20085.7</v>
      </c>
      <c r="D23" s="78">
        <v>18577.599999999999</v>
      </c>
      <c r="E23" s="52"/>
      <c r="F23" s="52"/>
      <c r="G23" s="78">
        <v>92.5</v>
      </c>
      <c r="H23" s="52"/>
      <c r="I23" s="183"/>
    </row>
    <row r="24" spans="1:11" ht="13.5" customHeight="1" x14ac:dyDescent="0.2">
      <c r="A24" s="199" t="s">
        <v>405</v>
      </c>
      <c r="B24" s="360" t="s">
        <v>54</v>
      </c>
      <c r="C24" s="78">
        <v>70546.399999999994</v>
      </c>
      <c r="D24" s="78">
        <v>69084.100000000006</v>
      </c>
      <c r="E24" s="52"/>
      <c r="F24" s="52"/>
      <c r="G24" s="78">
        <v>97.9</v>
      </c>
      <c r="H24" s="52"/>
      <c r="I24" s="183"/>
    </row>
    <row r="25" spans="1:11" ht="14.25" customHeight="1" x14ac:dyDescent="0.2">
      <c r="A25" s="199" t="s">
        <v>1013</v>
      </c>
      <c r="B25" s="360" t="s">
        <v>54</v>
      </c>
      <c r="C25" s="52" t="s">
        <v>606</v>
      </c>
      <c r="D25" s="307">
        <v>26362.2</v>
      </c>
      <c r="E25" s="52"/>
      <c r="F25" s="52"/>
      <c r="G25" s="78" t="s">
        <v>13</v>
      </c>
      <c r="H25" s="52"/>
      <c r="I25" s="183"/>
    </row>
    <row r="26" spans="1:11" ht="15" customHeight="1" x14ac:dyDescent="0.2">
      <c r="A26" s="199" t="s">
        <v>406</v>
      </c>
      <c r="B26" s="360" t="s">
        <v>54</v>
      </c>
      <c r="C26" s="78">
        <v>4743.3999999999996</v>
      </c>
      <c r="D26" s="78">
        <v>4967.8999999999996</v>
      </c>
      <c r="E26" s="52"/>
      <c r="F26" s="52"/>
      <c r="G26" s="191">
        <v>104.7</v>
      </c>
      <c r="H26" s="192"/>
      <c r="I26" s="193"/>
    </row>
    <row r="27" spans="1:11" ht="21" customHeight="1" x14ac:dyDescent="0.2">
      <c r="A27" s="197" t="s">
        <v>596</v>
      </c>
      <c r="B27" s="188" t="s">
        <v>770</v>
      </c>
      <c r="C27" s="189" t="s">
        <v>770</v>
      </c>
      <c r="D27" s="189" t="s">
        <v>770</v>
      </c>
      <c r="E27" s="189" t="s">
        <v>770</v>
      </c>
      <c r="F27" s="190" t="s">
        <v>770</v>
      </c>
      <c r="G27" s="577" t="s">
        <v>595</v>
      </c>
      <c r="H27" s="578"/>
      <c r="I27" s="579"/>
    </row>
    <row r="28" spans="1:11" ht="24.75" customHeight="1" x14ac:dyDescent="0.2">
      <c r="A28" s="203" t="s">
        <v>597</v>
      </c>
      <c r="B28" s="126" t="s">
        <v>598</v>
      </c>
      <c r="C28" s="68">
        <v>760.1</v>
      </c>
      <c r="D28" s="68">
        <v>733.1</v>
      </c>
      <c r="E28" s="68"/>
      <c r="F28" s="68"/>
      <c r="G28" s="367">
        <v>163.6</v>
      </c>
      <c r="H28" s="367"/>
      <c r="I28" s="185"/>
      <c r="J28" s="194"/>
      <c r="K28" s="194"/>
    </row>
    <row r="29" spans="1:11" ht="25.5" x14ac:dyDescent="0.2">
      <c r="A29" s="203" t="s">
        <v>945</v>
      </c>
      <c r="B29" s="188" t="s">
        <v>770</v>
      </c>
      <c r="C29" s="189" t="s">
        <v>770</v>
      </c>
      <c r="D29" s="189" t="s">
        <v>770</v>
      </c>
      <c r="E29" s="189" t="s">
        <v>770</v>
      </c>
      <c r="F29" s="190" t="s">
        <v>770</v>
      </c>
      <c r="G29" s="188" t="s">
        <v>770</v>
      </c>
      <c r="H29" s="189" t="s">
        <v>770</v>
      </c>
      <c r="I29" s="196" t="s">
        <v>770</v>
      </c>
      <c r="J29" s="195"/>
      <c r="K29" s="195"/>
    </row>
    <row r="30" spans="1:11" ht="21" customHeight="1" x14ac:dyDescent="0.2">
      <c r="A30" s="203" t="s">
        <v>603</v>
      </c>
      <c r="B30" s="130" t="s">
        <v>600</v>
      </c>
      <c r="C30" s="68" t="s">
        <v>13</v>
      </c>
      <c r="D30" s="68">
        <v>9.9</v>
      </c>
      <c r="E30" s="68"/>
      <c r="F30" s="68"/>
      <c r="G30" s="68">
        <v>141.4</v>
      </c>
      <c r="H30" s="68"/>
      <c r="I30" s="185"/>
      <c r="J30" s="194"/>
      <c r="K30" s="194"/>
    </row>
    <row r="31" spans="1:11" ht="20.25" customHeight="1" x14ac:dyDescent="0.2">
      <c r="A31" s="203" t="s">
        <v>602</v>
      </c>
      <c r="B31" s="130" t="s">
        <v>600</v>
      </c>
      <c r="C31" s="68" t="s">
        <v>13</v>
      </c>
      <c r="D31" s="68">
        <v>2.94</v>
      </c>
      <c r="E31" s="68"/>
      <c r="F31" s="68"/>
      <c r="G31" s="68">
        <v>367.5</v>
      </c>
      <c r="H31" s="68"/>
      <c r="I31" s="185"/>
    </row>
    <row r="32" spans="1:11" ht="20.25" customHeight="1" thickBot="1" x14ac:dyDescent="0.25">
      <c r="A32" s="204" t="s">
        <v>601</v>
      </c>
      <c r="B32" s="140" t="s">
        <v>600</v>
      </c>
      <c r="C32" s="186" t="s">
        <v>13</v>
      </c>
      <c r="D32" s="186">
        <v>2.52</v>
      </c>
      <c r="E32" s="186"/>
      <c r="F32" s="186"/>
      <c r="G32" s="186">
        <v>180</v>
      </c>
      <c r="H32" s="186"/>
      <c r="I32" s="187"/>
    </row>
    <row r="33" spans="1:9" x14ac:dyDescent="0.2">
      <c r="A33" s="201"/>
      <c r="C33" s="97"/>
      <c r="D33" s="97"/>
      <c r="E33" s="97"/>
      <c r="F33" s="97"/>
      <c r="G33" s="97"/>
      <c r="H33" s="97"/>
      <c r="I33" s="97"/>
    </row>
    <row r="34" spans="1:9" ht="15.75" x14ac:dyDescent="0.25">
      <c r="A34" s="575" t="s">
        <v>69</v>
      </c>
      <c r="B34" s="576"/>
      <c r="C34" s="576"/>
      <c r="D34" s="576"/>
      <c r="E34" s="576"/>
      <c r="F34" s="576"/>
      <c r="G34" s="576"/>
      <c r="H34" s="576"/>
      <c r="I34" s="576"/>
    </row>
    <row r="35" spans="1:9" ht="34.9" customHeight="1" x14ac:dyDescent="0.25">
      <c r="A35" s="566" t="s">
        <v>599</v>
      </c>
      <c r="B35" s="567"/>
      <c r="C35" s="567"/>
      <c r="D35" s="567"/>
      <c r="E35" s="567"/>
      <c r="F35" s="567"/>
      <c r="G35" s="567"/>
      <c r="H35" s="567"/>
      <c r="I35" s="567"/>
    </row>
    <row r="36" spans="1:9" ht="15.75" x14ac:dyDescent="0.25">
      <c r="A36" s="202"/>
      <c r="I36" s="97"/>
    </row>
    <row r="37" spans="1:9" x14ac:dyDescent="0.2">
      <c r="I37" s="97"/>
    </row>
  </sheetData>
  <mergeCells count="10">
    <mergeCell ref="A1:I1"/>
    <mergeCell ref="A3:I3"/>
    <mergeCell ref="A2:I2"/>
    <mergeCell ref="A35:I35"/>
    <mergeCell ref="A4:A5"/>
    <mergeCell ref="B4:B5"/>
    <mergeCell ref="C4:F4"/>
    <mergeCell ref="G4:I4"/>
    <mergeCell ref="A34:I34"/>
    <mergeCell ref="G27:I27"/>
  </mergeCells>
  <phoneticPr fontId="9" type="noConversion"/>
  <printOptions horizontalCentered="1"/>
  <pageMargins left="0.19685039370078741" right="0.19685039370078741" top="0.59055118110236227" bottom="0.39370078740157483" header="0" footer="0"/>
  <pageSetup paperSize="9" fitToHeight="0" orientation="landscape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00B0F0"/>
    <pageSetUpPr fitToPage="1"/>
  </sheetPr>
  <dimension ref="A1:G45"/>
  <sheetViews>
    <sheetView view="pageBreakPreview" zoomScaleNormal="100" workbookViewId="0">
      <pane ySplit="5" topLeftCell="A15" activePane="bottomLeft" state="frozen"/>
      <selection activeCell="D95" sqref="D95"/>
      <selection pane="bottomLeft" activeCell="D38" sqref="D38"/>
    </sheetView>
  </sheetViews>
  <sheetFormatPr defaultRowHeight="15" x14ac:dyDescent="0.2"/>
  <cols>
    <col min="1" max="1" width="99.5703125" style="34" customWidth="1"/>
    <col min="2" max="2" width="12.5703125" style="34" customWidth="1"/>
    <col min="3" max="16384" width="9.140625" style="34"/>
  </cols>
  <sheetData>
    <row r="1" spans="1:7" ht="15.75" x14ac:dyDescent="0.25">
      <c r="A1" s="443" t="s">
        <v>70</v>
      </c>
      <c r="B1" s="452"/>
      <c r="C1" s="452"/>
      <c r="D1" s="452"/>
      <c r="E1" s="452"/>
      <c r="F1" s="452"/>
      <c r="G1" s="452"/>
    </row>
    <row r="2" spans="1:7" ht="25.15" customHeight="1" thickBot="1" x14ac:dyDescent="0.25">
      <c r="A2" s="471" t="s">
        <v>421</v>
      </c>
      <c r="B2" s="512"/>
      <c r="C2" s="512"/>
      <c r="D2" s="512"/>
      <c r="E2" s="512"/>
      <c r="F2" s="512"/>
      <c r="G2" s="512"/>
    </row>
    <row r="3" spans="1:7" ht="15.75" x14ac:dyDescent="0.2">
      <c r="A3" s="585" t="s">
        <v>410</v>
      </c>
      <c r="B3" s="498" t="s">
        <v>519</v>
      </c>
      <c r="C3" s="582" t="s">
        <v>487</v>
      </c>
      <c r="D3" s="583"/>
      <c r="E3" s="583"/>
      <c r="F3" s="583"/>
      <c r="G3" s="584"/>
    </row>
    <row r="4" spans="1:7" ht="15.75" x14ac:dyDescent="0.2">
      <c r="A4" s="586"/>
      <c r="B4" s="499"/>
      <c r="C4" s="362">
        <v>2015</v>
      </c>
      <c r="D4" s="362">
        <v>2016</v>
      </c>
      <c r="E4" s="362"/>
      <c r="F4" s="362"/>
      <c r="G4" s="363"/>
    </row>
    <row r="5" spans="1:7" ht="16.5" thickBot="1" x14ac:dyDescent="0.25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3">
        <v>6</v>
      </c>
      <c r="G5" s="144">
        <v>7</v>
      </c>
    </row>
    <row r="6" spans="1:7" ht="15.75" x14ac:dyDescent="0.2">
      <c r="A6" s="147" t="s">
        <v>411</v>
      </c>
      <c r="B6" s="121" t="s">
        <v>516</v>
      </c>
      <c r="C6" s="75">
        <v>29338</v>
      </c>
      <c r="D6" s="49">
        <v>28765</v>
      </c>
      <c r="E6" s="45"/>
      <c r="F6" s="45"/>
      <c r="G6" s="206"/>
    </row>
    <row r="7" spans="1:7" ht="15.75" x14ac:dyDescent="0.2">
      <c r="A7" s="27" t="s">
        <v>412</v>
      </c>
      <c r="B7" s="360" t="s">
        <v>516</v>
      </c>
      <c r="C7" s="71">
        <v>20923</v>
      </c>
      <c r="D7" s="71">
        <v>25297</v>
      </c>
      <c r="E7" s="359"/>
      <c r="F7" s="359"/>
      <c r="G7" s="361"/>
    </row>
    <row r="8" spans="1:7" ht="15.75" x14ac:dyDescent="0.2">
      <c r="A8" s="27" t="s">
        <v>221</v>
      </c>
      <c r="B8" s="360" t="s">
        <v>516</v>
      </c>
      <c r="C8" s="71"/>
      <c r="D8" s="71"/>
      <c r="E8" s="359"/>
      <c r="F8" s="359"/>
      <c r="G8" s="361"/>
    </row>
    <row r="9" spans="1:7" ht="15.75" x14ac:dyDescent="0.2">
      <c r="A9" s="27" t="s">
        <v>454</v>
      </c>
      <c r="B9" s="360" t="s">
        <v>516</v>
      </c>
      <c r="C9" s="71" t="s">
        <v>13</v>
      </c>
      <c r="D9" s="71" t="s">
        <v>13</v>
      </c>
      <c r="E9" s="359"/>
      <c r="F9" s="359"/>
      <c r="G9" s="361"/>
    </row>
    <row r="10" spans="1:7" ht="15.75" x14ac:dyDescent="0.2">
      <c r="A10" s="27" t="s">
        <v>455</v>
      </c>
      <c r="B10" s="360" t="s">
        <v>516</v>
      </c>
      <c r="C10" s="71">
        <v>3083</v>
      </c>
      <c r="D10" s="71">
        <v>3971</v>
      </c>
      <c r="E10" s="359"/>
      <c r="F10" s="359"/>
      <c r="G10" s="361"/>
    </row>
    <row r="11" spans="1:7" ht="15.75" x14ac:dyDescent="0.2">
      <c r="A11" s="27" t="s">
        <v>456</v>
      </c>
      <c r="B11" s="360" t="s">
        <v>516</v>
      </c>
      <c r="C11" s="71">
        <v>3427</v>
      </c>
      <c r="D11" s="71">
        <v>3529</v>
      </c>
      <c r="E11" s="359"/>
      <c r="F11" s="359"/>
      <c r="G11" s="361"/>
    </row>
    <row r="12" spans="1:7" ht="15.75" customHeight="1" x14ac:dyDescent="0.2">
      <c r="A12" s="27" t="s">
        <v>1015</v>
      </c>
      <c r="B12" s="360" t="s">
        <v>516</v>
      </c>
      <c r="C12" s="71">
        <v>537</v>
      </c>
      <c r="D12" s="71">
        <v>582</v>
      </c>
      <c r="E12" s="359"/>
      <c r="F12" s="359"/>
      <c r="G12" s="361"/>
    </row>
    <row r="13" spans="1:7" ht="15.75" customHeight="1" x14ac:dyDescent="0.2">
      <c r="A13" s="27" t="s">
        <v>1014</v>
      </c>
      <c r="B13" s="360" t="s">
        <v>516</v>
      </c>
      <c r="C13" s="71">
        <v>0</v>
      </c>
      <c r="D13" s="71">
        <v>0</v>
      </c>
      <c r="E13" s="359"/>
      <c r="F13" s="359"/>
      <c r="G13" s="361"/>
    </row>
    <row r="14" spans="1:7" ht="15.75" x14ac:dyDescent="0.2">
      <c r="A14" s="27" t="s">
        <v>413</v>
      </c>
      <c r="B14" s="360" t="s">
        <v>516</v>
      </c>
      <c r="C14" s="71">
        <v>535</v>
      </c>
      <c r="D14" s="71">
        <v>1122</v>
      </c>
      <c r="E14" s="359"/>
      <c r="F14" s="359"/>
      <c r="G14" s="361"/>
    </row>
    <row r="15" spans="1:7" ht="15.75" x14ac:dyDescent="0.2">
      <c r="A15" s="27" t="s">
        <v>1016</v>
      </c>
      <c r="B15" s="360" t="s">
        <v>516</v>
      </c>
      <c r="C15" s="71">
        <v>3224</v>
      </c>
      <c r="D15" s="71">
        <v>5880</v>
      </c>
      <c r="E15" s="359"/>
      <c r="F15" s="359"/>
      <c r="G15" s="361"/>
    </row>
    <row r="16" spans="1:7" ht="15.75" x14ac:dyDescent="0.2">
      <c r="A16" s="27" t="s">
        <v>1017</v>
      </c>
      <c r="B16" s="360" t="s">
        <v>516</v>
      </c>
      <c r="C16" s="71">
        <v>0</v>
      </c>
      <c r="D16" s="71">
        <v>104</v>
      </c>
      <c r="E16" s="359"/>
      <c r="F16" s="359"/>
      <c r="G16" s="361"/>
    </row>
    <row r="17" spans="1:7" ht="15.75" x14ac:dyDescent="0.2">
      <c r="A17" s="27" t="s">
        <v>1018</v>
      </c>
      <c r="B17" s="360" t="s">
        <v>516</v>
      </c>
      <c r="C17" s="71">
        <v>491</v>
      </c>
      <c r="D17" s="71">
        <v>1039</v>
      </c>
      <c r="E17" s="359"/>
      <c r="F17" s="359"/>
      <c r="G17" s="361"/>
    </row>
    <row r="18" spans="1:7" ht="15.75" x14ac:dyDescent="0.2">
      <c r="A18" s="27" t="s">
        <v>1019</v>
      </c>
      <c r="B18" s="360" t="s">
        <v>516</v>
      </c>
      <c r="C18" s="71">
        <v>3747</v>
      </c>
      <c r="D18" s="71">
        <v>2033</v>
      </c>
      <c r="E18" s="359"/>
      <c r="F18" s="359"/>
      <c r="G18" s="361"/>
    </row>
    <row r="19" spans="1:7" ht="15.75" x14ac:dyDescent="0.2">
      <c r="A19" s="27" t="s">
        <v>1020</v>
      </c>
      <c r="B19" s="360" t="s">
        <v>516</v>
      </c>
      <c r="C19" s="71">
        <v>157</v>
      </c>
      <c r="D19" s="71">
        <v>644</v>
      </c>
      <c r="E19" s="359"/>
      <c r="F19" s="359"/>
      <c r="G19" s="361"/>
    </row>
    <row r="20" spans="1:7" ht="15.75" x14ac:dyDescent="0.2">
      <c r="A20" s="27" t="s">
        <v>1021</v>
      </c>
      <c r="B20" s="360" t="s">
        <v>516</v>
      </c>
      <c r="C20" s="71">
        <v>1222</v>
      </c>
      <c r="D20" s="71">
        <v>1475</v>
      </c>
      <c r="E20" s="359"/>
      <c r="F20" s="359"/>
      <c r="G20" s="361"/>
    </row>
    <row r="21" spans="1:7" ht="15.75" x14ac:dyDescent="0.2">
      <c r="A21" s="27" t="s">
        <v>1022</v>
      </c>
      <c r="B21" s="360" t="s">
        <v>516</v>
      </c>
      <c r="C21" s="71">
        <v>0</v>
      </c>
      <c r="D21" s="71">
        <v>125</v>
      </c>
      <c r="E21" s="359"/>
      <c r="F21" s="359"/>
      <c r="G21" s="361"/>
    </row>
    <row r="22" spans="1:7" ht="15.75" x14ac:dyDescent="0.2">
      <c r="A22" s="27" t="s">
        <v>1023</v>
      </c>
      <c r="B22" s="360" t="s">
        <v>516</v>
      </c>
      <c r="C22" s="71">
        <v>0</v>
      </c>
      <c r="D22" s="71">
        <v>0</v>
      </c>
      <c r="E22" s="359"/>
      <c r="F22" s="359"/>
      <c r="G22" s="361"/>
    </row>
    <row r="23" spans="1:7" ht="15.75" x14ac:dyDescent="0.2">
      <c r="A23" s="27" t="s">
        <v>1024</v>
      </c>
      <c r="B23" s="360" t="s">
        <v>516</v>
      </c>
      <c r="C23" s="71">
        <v>735</v>
      </c>
      <c r="D23" s="71">
        <v>727</v>
      </c>
      <c r="E23" s="359"/>
      <c r="F23" s="359"/>
      <c r="G23" s="361"/>
    </row>
    <row r="24" spans="1:7" ht="15.75" x14ac:dyDescent="0.2">
      <c r="A24" s="27" t="s">
        <v>414</v>
      </c>
      <c r="B24" s="360" t="s">
        <v>516</v>
      </c>
      <c r="C24" s="71">
        <v>1383</v>
      </c>
      <c r="D24" s="71">
        <v>1388</v>
      </c>
      <c r="E24" s="359"/>
      <c r="F24" s="359"/>
      <c r="G24" s="361"/>
    </row>
    <row r="25" spans="1:7" ht="15.75" x14ac:dyDescent="0.2">
      <c r="A25" s="27" t="s">
        <v>1025</v>
      </c>
      <c r="B25" s="360" t="s">
        <v>516</v>
      </c>
      <c r="C25" s="71">
        <v>1646</v>
      </c>
      <c r="D25" s="71">
        <v>1670</v>
      </c>
      <c r="E25" s="359"/>
      <c r="F25" s="359"/>
      <c r="G25" s="361"/>
    </row>
    <row r="26" spans="1:7" ht="15.75" x14ac:dyDescent="0.2">
      <c r="A26" s="27" t="s">
        <v>1026</v>
      </c>
      <c r="B26" s="360" t="s">
        <v>516</v>
      </c>
      <c r="C26" s="71">
        <v>0</v>
      </c>
      <c r="D26" s="71">
        <v>249</v>
      </c>
      <c r="E26" s="359"/>
      <c r="F26" s="359"/>
      <c r="G26" s="361"/>
    </row>
    <row r="27" spans="1:7" ht="15.75" x14ac:dyDescent="0.2">
      <c r="A27" s="27" t="s">
        <v>457</v>
      </c>
      <c r="B27" s="360" t="s">
        <v>516</v>
      </c>
      <c r="C27" s="71">
        <v>736</v>
      </c>
      <c r="D27" s="71">
        <v>229</v>
      </c>
      <c r="E27" s="359"/>
      <c r="F27" s="359"/>
      <c r="G27" s="361"/>
    </row>
    <row r="28" spans="1:7" ht="15.75" x14ac:dyDescent="0.2">
      <c r="A28" s="27" t="s">
        <v>71</v>
      </c>
      <c r="B28" s="360" t="s">
        <v>516</v>
      </c>
      <c r="C28" s="71" t="s">
        <v>13</v>
      </c>
      <c r="D28" s="71" t="s">
        <v>13</v>
      </c>
      <c r="E28" s="359"/>
      <c r="F28" s="359"/>
      <c r="G28" s="361"/>
    </row>
    <row r="29" spans="1:7" ht="15.75" x14ac:dyDescent="0.2">
      <c r="A29" s="207" t="s">
        <v>415</v>
      </c>
      <c r="B29" s="122"/>
      <c r="C29" s="423"/>
      <c r="D29" s="423"/>
      <c r="E29" s="74"/>
      <c r="F29" s="74"/>
      <c r="G29" s="208"/>
    </row>
    <row r="30" spans="1:7" ht="15.75" x14ac:dyDescent="0.2">
      <c r="A30" s="27" t="s">
        <v>458</v>
      </c>
      <c r="B30" s="360" t="s">
        <v>516</v>
      </c>
      <c r="C30" s="580">
        <v>3498</v>
      </c>
      <c r="D30" s="580">
        <v>3461</v>
      </c>
      <c r="E30" s="74"/>
      <c r="F30" s="74"/>
      <c r="G30" s="208"/>
    </row>
    <row r="31" spans="1:7" ht="15.75" x14ac:dyDescent="0.2">
      <c r="A31" s="27" t="s">
        <v>459</v>
      </c>
      <c r="B31" s="360" t="s">
        <v>516</v>
      </c>
      <c r="C31" s="581"/>
      <c r="D31" s="581"/>
      <c r="E31" s="74"/>
      <c r="F31" s="74"/>
      <c r="G31" s="208"/>
    </row>
    <row r="32" spans="1:7" ht="15.75" x14ac:dyDescent="0.2">
      <c r="A32" s="27" t="s">
        <v>416</v>
      </c>
      <c r="B32" s="360" t="s">
        <v>516</v>
      </c>
      <c r="C32" s="52">
        <v>14</v>
      </c>
      <c r="D32" s="52">
        <v>33</v>
      </c>
      <c r="E32" s="74"/>
      <c r="F32" s="74"/>
      <c r="G32" s="208"/>
    </row>
    <row r="33" spans="1:7" ht="15.75" x14ac:dyDescent="0.2">
      <c r="A33" s="27" t="s">
        <v>460</v>
      </c>
      <c r="B33" s="360" t="s">
        <v>516</v>
      </c>
      <c r="C33" s="52">
        <v>134</v>
      </c>
      <c r="D33" s="52">
        <v>114</v>
      </c>
      <c r="E33" s="74"/>
      <c r="F33" s="74"/>
      <c r="G33" s="208"/>
    </row>
    <row r="34" spans="1:7" ht="18" customHeight="1" x14ac:dyDescent="0.2">
      <c r="A34" s="27" t="s">
        <v>461</v>
      </c>
      <c r="B34" s="360" t="s">
        <v>516</v>
      </c>
      <c r="C34" s="52">
        <v>1268</v>
      </c>
      <c r="D34" s="52">
        <v>1557</v>
      </c>
      <c r="E34" s="74"/>
      <c r="F34" s="74"/>
      <c r="G34" s="208"/>
    </row>
    <row r="35" spans="1:7" ht="14.25" customHeight="1" x14ac:dyDescent="0.2">
      <c r="A35" s="28" t="s">
        <v>417</v>
      </c>
      <c r="B35" s="360" t="s">
        <v>516</v>
      </c>
      <c r="C35" s="52">
        <v>16009</v>
      </c>
      <c r="D35" s="52">
        <v>20132</v>
      </c>
      <c r="E35" s="74"/>
      <c r="F35" s="74"/>
      <c r="G35" s="208"/>
    </row>
    <row r="36" spans="1:7" ht="15.75" x14ac:dyDescent="0.2">
      <c r="A36" s="27" t="s">
        <v>462</v>
      </c>
      <c r="B36" s="360" t="s">
        <v>516</v>
      </c>
      <c r="C36" s="52">
        <v>1480</v>
      </c>
      <c r="D36" s="52">
        <v>964</v>
      </c>
      <c r="E36" s="74"/>
      <c r="F36" s="74"/>
      <c r="G36" s="208"/>
    </row>
    <row r="37" spans="1:7" ht="15.75" x14ac:dyDescent="0.2">
      <c r="A37" s="27" t="s">
        <v>418</v>
      </c>
      <c r="B37" s="360" t="s">
        <v>516</v>
      </c>
      <c r="C37" s="52">
        <v>6935</v>
      </c>
      <c r="D37" s="52">
        <v>2504</v>
      </c>
      <c r="E37" s="74"/>
      <c r="F37" s="74"/>
      <c r="G37" s="208"/>
    </row>
    <row r="38" spans="1:7" ht="15.75" x14ac:dyDescent="0.2">
      <c r="A38" s="27" t="s">
        <v>419</v>
      </c>
      <c r="B38" s="360" t="s">
        <v>516</v>
      </c>
      <c r="C38" s="52">
        <v>328</v>
      </c>
      <c r="D38" s="52">
        <v>332</v>
      </c>
      <c r="E38" s="74"/>
      <c r="F38" s="74"/>
      <c r="G38" s="208"/>
    </row>
    <row r="39" spans="1:7" ht="31.5" x14ac:dyDescent="0.2">
      <c r="A39" s="27" t="s">
        <v>422</v>
      </c>
      <c r="B39" s="29" t="s">
        <v>20</v>
      </c>
      <c r="C39" s="78">
        <v>1.2</v>
      </c>
      <c r="D39" s="78">
        <v>1.1000000000000001</v>
      </c>
      <c r="E39" s="74"/>
      <c r="F39" s="74"/>
      <c r="G39" s="208"/>
    </row>
    <row r="40" spans="1:7" ht="16.5" thickBot="1" x14ac:dyDescent="0.25">
      <c r="A40" s="149" t="s">
        <v>66</v>
      </c>
      <c r="B40" s="109" t="s">
        <v>31</v>
      </c>
      <c r="C40" s="424">
        <v>31641.4</v>
      </c>
      <c r="D40" s="424">
        <v>34200.9</v>
      </c>
      <c r="E40" s="150"/>
      <c r="F40" s="150"/>
      <c r="G40" s="209"/>
    </row>
    <row r="41" spans="1:7" ht="15.75" x14ac:dyDescent="0.2">
      <c r="A41" s="93"/>
    </row>
    <row r="43" spans="1:7" x14ac:dyDescent="0.2">
      <c r="A43" s="205"/>
    </row>
    <row r="45" spans="1:7" ht="15.75" x14ac:dyDescent="0.2">
      <c r="A45" s="93"/>
    </row>
  </sheetData>
  <protectedRanges>
    <protectedRange sqref="C6" name="Диапазон2"/>
  </protectedRanges>
  <mergeCells count="7">
    <mergeCell ref="C30:C31"/>
    <mergeCell ref="D30:D31"/>
    <mergeCell ref="A1:G1"/>
    <mergeCell ref="A2:G2"/>
    <mergeCell ref="C3:G3"/>
    <mergeCell ref="A3:A4"/>
    <mergeCell ref="B3:B4"/>
  </mergeCells>
  <phoneticPr fontId="9" type="noConversion"/>
  <hyperlinks>
    <hyperlink ref="A43" location="_ftn1" display="_ftn1"/>
  </hyperlinks>
  <printOptions horizontalCentered="1"/>
  <pageMargins left="0.39370078740157483" right="0.39370078740157483" top="0.59055118110236227" bottom="0.39370078740157483" header="0" footer="0"/>
  <pageSetup paperSize="9" scale="89" fitToHeight="0" orientation="landscape" r:id="rId1"/>
  <headerFooter alignWithMargins="0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00B0F0"/>
  </sheetPr>
  <dimension ref="A1:G36"/>
  <sheetViews>
    <sheetView view="pageBreakPreview" zoomScaleNormal="100" workbookViewId="0">
      <pane ySplit="5" topLeftCell="A6" activePane="bottomLeft" state="frozen"/>
      <selection activeCell="D95" sqref="D95"/>
      <selection pane="bottomLeft" activeCell="A6" sqref="A6"/>
    </sheetView>
  </sheetViews>
  <sheetFormatPr defaultRowHeight="15" x14ac:dyDescent="0.2"/>
  <cols>
    <col min="1" max="1" width="78.7109375" style="34" customWidth="1"/>
    <col min="2" max="2" width="13.140625" style="145" customWidth="1"/>
    <col min="3" max="4" width="10.140625" style="34" bestFit="1" customWidth="1"/>
    <col min="5" max="16384" width="9.140625" style="34"/>
  </cols>
  <sheetData>
    <row r="1" spans="1:7" ht="15.75" x14ac:dyDescent="0.25">
      <c r="A1" s="546" t="s">
        <v>948</v>
      </c>
      <c r="B1" s="452"/>
      <c r="C1" s="452"/>
      <c r="D1" s="452"/>
      <c r="E1" s="452"/>
      <c r="F1" s="452"/>
      <c r="G1" s="452"/>
    </row>
    <row r="2" spans="1:7" ht="27" customHeight="1" thickBot="1" x14ac:dyDescent="0.25">
      <c r="A2" s="471" t="s">
        <v>445</v>
      </c>
      <c r="B2" s="512"/>
      <c r="C2" s="512"/>
      <c r="D2" s="512"/>
      <c r="E2" s="512"/>
      <c r="F2" s="512"/>
      <c r="G2" s="512"/>
    </row>
    <row r="3" spans="1:7" ht="15.75" x14ac:dyDescent="0.2">
      <c r="A3" s="448" t="s">
        <v>513</v>
      </c>
      <c r="B3" s="570" t="s">
        <v>519</v>
      </c>
      <c r="C3" s="456" t="s">
        <v>487</v>
      </c>
      <c r="D3" s="456"/>
      <c r="E3" s="456"/>
      <c r="F3" s="456"/>
      <c r="G3" s="457"/>
    </row>
    <row r="4" spans="1:7" ht="15.75" x14ac:dyDescent="0.2">
      <c r="A4" s="497"/>
      <c r="B4" s="571"/>
      <c r="C4" s="362">
        <v>2015</v>
      </c>
      <c r="D4" s="362">
        <v>2016</v>
      </c>
      <c r="E4" s="19"/>
      <c r="F4" s="19"/>
      <c r="G4" s="20"/>
    </row>
    <row r="5" spans="1:7" ht="16.5" thickBot="1" x14ac:dyDescent="0.25">
      <c r="A5" s="142">
        <v>1</v>
      </c>
      <c r="B5" s="180">
        <v>2</v>
      </c>
      <c r="C5" s="143">
        <v>3</v>
      </c>
      <c r="D5" s="143">
        <v>4</v>
      </c>
      <c r="E5" s="143">
        <v>5</v>
      </c>
      <c r="F5" s="143">
        <v>6</v>
      </c>
      <c r="G5" s="144">
        <v>7</v>
      </c>
    </row>
    <row r="6" spans="1:7" ht="47.25" customHeight="1" x14ac:dyDescent="0.2">
      <c r="A6" s="147" t="s">
        <v>426</v>
      </c>
      <c r="B6" s="365" t="s">
        <v>39</v>
      </c>
      <c r="C6" s="55">
        <v>77381.5</v>
      </c>
      <c r="D6" s="55">
        <v>44635.1</v>
      </c>
      <c r="E6" s="18"/>
      <c r="F6" s="18"/>
      <c r="G6" s="148"/>
    </row>
    <row r="7" spans="1:7" ht="15.75" x14ac:dyDescent="0.2">
      <c r="A7" s="27" t="s">
        <v>427</v>
      </c>
      <c r="B7" s="366"/>
      <c r="C7" s="55"/>
      <c r="D7" s="359"/>
      <c r="E7" s="9"/>
      <c r="F7" s="9"/>
      <c r="G7" s="120"/>
    </row>
    <row r="8" spans="1:7" ht="15.75" x14ac:dyDescent="0.2">
      <c r="A8" s="27" t="s">
        <v>428</v>
      </c>
      <c r="B8" s="366" t="s">
        <v>38</v>
      </c>
      <c r="C8" s="55" t="s">
        <v>13</v>
      </c>
      <c r="D8" s="359" t="s">
        <v>13</v>
      </c>
      <c r="E8" s="9"/>
      <c r="F8" s="9"/>
      <c r="G8" s="120"/>
    </row>
    <row r="9" spans="1:7" ht="15.75" x14ac:dyDescent="0.2">
      <c r="A9" s="27" t="s">
        <v>429</v>
      </c>
      <c r="B9" s="366" t="s">
        <v>38</v>
      </c>
      <c r="C9" s="55" t="s">
        <v>13</v>
      </c>
      <c r="D9" s="359" t="s">
        <v>13</v>
      </c>
      <c r="E9" s="9"/>
      <c r="F9" s="9"/>
      <c r="G9" s="120"/>
    </row>
    <row r="10" spans="1:7" ht="15.75" x14ac:dyDescent="0.2">
      <c r="A10" s="27" t="s">
        <v>430</v>
      </c>
      <c r="B10" s="366" t="s">
        <v>38</v>
      </c>
      <c r="C10" s="55">
        <v>39991.1</v>
      </c>
      <c r="D10" s="72">
        <v>38815.599999999999</v>
      </c>
      <c r="E10" s="9"/>
      <c r="F10" s="9"/>
      <c r="G10" s="120"/>
    </row>
    <row r="11" spans="1:7" ht="15.75" x14ac:dyDescent="0.2">
      <c r="A11" s="27" t="s">
        <v>431</v>
      </c>
      <c r="B11" s="366" t="s">
        <v>38</v>
      </c>
      <c r="C11" s="55">
        <v>37390.300000000003</v>
      </c>
      <c r="D11" s="359">
        <v>5814.9</v>
      </c>
      <c r="E11" s="9"/>
      <c r="F11" s="9"/>
      <c r="G11" s="120"/>
    </row>
    <row r="12" spans="1:7" ht="15.75" x14ac:dyDescent="0.2">
      <c r="A12" s="27" t="s">
        <v>72</v>
      </c>
      <c r="B12" s="366" t="s">
        <v>38</v>
      </c>
      <c r="C12" s="55" t="s">
        <v>13</v>
      </c>
      <c r="D12" s="359" t="s">
        <v>13</v>
      </c>
      <c r="E12" s="9"/>
      <c r="F12" s="9"/>
      <c r="G12" s="120"/>
    </row>
    <row r="13" spans="1:7" ht="15.75" x14ac:dyDescent="0.2">
      <c r="A13" s="27" t="s">
        <v>432</v>
      </c>
      <c r="B13" s="366" t="s">
        <v>949</v>
      </c>
      <c r="C13" s="55">
        <v>5.4</v>
      </c>
      <c r="D13" s="359">
        <v>4.9880000000000004</v>
      </c>
      <c r="E13" s="9"/>
      <c r="F13" s="9"/>
      <c r="G13" s="120"/>
    </row>
    <row r="14" spans="1:7" ht="31.5" x14ac:dyDescent="0.2">
      <c r="A14" s="27" t="s">
        <v>433</v>
      </c>
      <c r="B14" s="366" t="s">
        <v>434</v>
      </c>
      <c r="C14" s="55">
        <v>3.69</v>
      </c>
      <c r="D14" s="359">
        <v>3.6429999999999998</v>
      </c>
      <c r="E14" s="9"/>
      <c r="F14" s="9"/>
      <c r="G14" s="120"/>
    </row>
    <row r="15" spans="1:7" ht="15.75" x14ac:dyDescent="0.2">
      <c r="A15" s="27" t="s">
        <v>435</v>
      </c>
      <c r="B15" s="366" t="s">
        <v>950</v>
      </c>
      <c r="C15" s="55" t="s">
        <v>13</v>
      </c>
      <c r="D15" s="359" t="s">
        <v>13</v>
      </c>
      <c r="E15" s="9"/>
      <c r="F15" s="9"/>
      <c r="G15" s="120"/>
    </row>
    <row r="16" spans="1:7" ht="31.5" x14ac:dyDescent="0.2">
      <c r="A16" s="27" t="s">
        <v>436</v>
      </c>
      <c r="B16" s="366" t="s">
        <v>20</v>
      </c>
      <c r="C16" s="55">
        <v>0</v>
      </c>
      <c r="D16" s="359" t="s">
        <v>13</v>
      </c>
      <c r="E16" s="9"/>
      <c r="F16" s="9"/>
      <c r="G16" s="120"/>
    </row>
    <row r="17" spans="1:7" ht="31.5" x14ac:dyDescent="0.2">
      <c r="A17" s="27" t="s">
        <v>437</v>
      </c>
      <c r="B17" s="366" t="s">
        <v>204</v>
      </c>
      <c r="C17" s="55" t="s">
        <v>13</v>
      </c>
      <c r="D17" s="359" t="s">
        <v>13</v>
      </c>
      <c r="E17" s="9"/>
      <c r="F17" s="9"/>
      <c r="G17" s="120"/>
    </row>
    <row r="18" spans="1:7" ht="15.75" x14ac:dyDescent="0.2">
      <c r="A18" s="27" t="s">
        <v>438</v>
      </c>
      <c r="B18" s="366" t="s">
        <v>949</v>
      </c>
      <c r="C18" s="55">
        <v>7.0549999999999997</v>
      </c>
      <c r="D18" s="359">
        <v>6.423</v>
      </c>
      <c r="E18" s="9"/>
      <c r="F18" s="9"/>
      <c r="G18" s="120"/>
    </row>
    <row r="19" spans="1:7" ht="15.75" x14ac:dyDescent="0.2">
      <c r="A19" s="27" t="s">
        <v>439</v>
      </c>
      <c r="B19" s="366" t="s">
        <v>949</v>
      </c>
      <c r="C19" s="55">
        <v>4.2569999999999997</v>
      </c>
      <c r="D19" s="359">
        <v>4.4409999999999998</v>
      </c>
      <c r="E19" s="9"/>
      <c r="F19" s="9"/>
      <c r="G19" s="120"/>
    </row>
    <row r="20" spans="1:7" ht="15.75" x14ac:dyDescent="0.2">
      <c r="A20" s="27" t="s">
        <v>440</v>
      </c>
      <c r="B20" s="366"/>
      <c r="C20" s="55"/>
      <c r="D20" s="359"/>
      <c r="E20" s="9"/>
      <c r="F20" s="9"/>
      <c r="G20" s="120"/>
    </row>
    <row r="21" spans="1:7" ht="15.75" x14ac:dyDescent="0.2">
      <c r="A21" s="27" t="s">
        <v>441</v>
      </c>
      <c r="B21" s="366"/>
      <c r="C21" s="55">
        <v>1.3109999999999999</v>
      </c>
      <c r="D21" s="359">
        <v>1.6930000000000001</v>
      </c>
      <c r="E21" s="9"/>
      <c r="F21" s="9"/>
      <c r="G21" s="120"/>
    </row>
    <row r="22" spans="1:7" ht="15.75" x14ac:dyDescent="0.2">
      <c r="A22" s="27" t="s">
        <v>442</v>
      </c>
      <c r="B22" s="366"/>
      <c r="C22" s="55" t="s">
        <v>13</v>
      </c>
      <c r="D22" s="359" t="s">
        <v>13</v>
      </c>
      <c r="E22" s="9"/>
      <c r="F22" s="9"/>
      <c r="G22" s="120"/>
    </row>
    <row r="23" spans="1:7" ht="15.75" x14ac:dyDescent="0.2">
      <c r="A23" s="27" t="s">
        <v>73</v>
      </c>
      <c r="B23" s="366"/>
      <c r="C23" s="55">
        <v>2.9460000000000002</v>
      </c>
      <c r="D23" s="359">
        <v>2.7480000000000002</v>
      </c>
      <c r="E23" s="9"/>
      <c r="F23" s="9"/>
      <c r="G23" s="120"/>
    </row>
    <row r="24" spans="1:7" ht="15.75" x14ac:dyDescent="0.2">
      <c r="A24" s="27" t="s">
        <v>394</v>
      </c>
      <c r="B24" s="366" t="s">
        <v>949</v>
      </c>
      <c r="C24" s="55">
        <v>39.603000000000002</v>
      </c>
      <c r="D24" s="359">
        <v>39.6</v>
      </c>
      <c r="E24" s="9"/>
      <c r="F24" s="9"/>
      <c r="G24" s="120"/>
    </row>
    <row r="25" spans="1:7" ht="15.75" x14ac:dyDescent="0.2">
      <c r="A25" s="27" t="s">
        <v>443</v>
      </c>
      <c r="B25" s="366" t="s">
        <v>138</v>
      </c>
      <c r="C25" s="55" t="s">
        <v>13</v>
      </c>
      <c r="D25" s="359" t="s">
        <v>13</v>
      </c>
      <c r="E25" s="9"/>
      <c r="F25" s="9"/>
      <c r="G25" s="120"/>
    </row>
    <row r="26" spans="1:7" ht="15.75" x14ac:dyDescent="0.2">
      <c r="A26" s="27" t="s">
        <v>206</v>
      </c>
      <c r="B26" s="366" t="s">
        <v>951</v>
      </c>
      <c r="C26" s="55" t="s">
        <v>13</v>
      </c>
      <c r="D26" s="359" t="s">
        <v>13</v>
      </c>
      <c r="E26" s="9"/>
      <c r="F26" s="9"/>
      <c r="G26" s="120"/>
    </row>
    <row r="27" spans="1:7" ht="15.75" x14ac:dyDescent="0.2">
      <c r="A27" s="27" t="s">
        <v>205</v>
      </c>
      <c r="B27" s="366" t="s">
        <v>951</v>
      </c>
      <c r="C27" s="55" t="s">
        <v>13</v>
      </c>
      <c r="D27" s="359" t="s">
        <v>13</v>
      </c>
      <c r="E27" s="360"/>
      <c r="F27" s="9"/>
      <c r="G27" s="120"/>
    </row>
    <row r="28" spans="1:7" ht="16.5" thickBot="1" x14ac:dyDescent="0.25">
      <c r="A28" s="149" t="s">
        <v>444</v>
      </c>
      <c r="B28" s="139" t="s">
        <v>21</v>
      </c>
      <c r="C28" s="210" t="s">
        <v>13</v>
      </c>
      <c r="D28" s="150" t="s">
        <v>13</v>
      </c>
      <c r="E28" s="151"/>
      <c r="F28" s="151"/>
      <c r="G28" s="152"/>
    </row>
    <row r="29" spans="1:7" x14ac:dyDescent="0.2">
      <c r="A29" s="97"/>
      <c r="B29" s="181"/>
      <c r="C29" s="97"/>
      <c r="D29" s="97"/>
      <c r="E29" s="97"/>
      <c r="F29" s="97"/>
      <c r="G29" s="97"/>
    </row>
    <row r="30" spans="1:7" x14ac:dyDescent="0.2">
      <c r="A30" s="97"/>
      <c r="B30" s="181"/>
      <c r="C30" s="97"/>
      <c r="D30" s="97"/>
      <c r="E30" s="97"/>
      <c r="F30" s="97"/>
      <c r="G30" s="97"/>
    </row>
    <row r="31" spans="1:7" x14ac:dyDescent="0.2">
      <c r="A31" s="97"/>
      <c r="B31" s="181"/>
      <c r="C31" s="97"/>
      <c r="D31" s="97"/>
      <c r="E31" s="97"/>
      <c r="F31" s="97"/>
      <c r="G31" s="97"/>
    </row>
    <row r="32" spans="1:7" x14ac:dyDescent="0.2">
      <c r="A32" s="97"/>
      <c r="B32" s="181"/>
      <c r="C32" s="97"/>
      <c r="D32" s="97"/>
      <c r="E32" s="97"/>
      <c r="F32" s="97"/>
      <c r="G32" s="97"/>
    </row>
    <row r="33" spans="1:7" x14ac:dyDescent="0.2">
      <c r="A33" s="97"/>
      <c r="B33" s="181"/>
      <c r="C33" s="97"/>
      <c r="D33" s="97"/>
      <c r="E33" s="97"/>
      <c r="F33" s="97"/>
      <c r="G33" s="97"/>
    </row>
    <row r="34" spans="1:7" x14ac:dyDescent="0.2">
      <c r="A34" s="97"/>
      <c r="B34" s="181"/>
      <c r="C34" s="97"/>
      <c r="D34" s="97"/>
      <c r="E34" s="97"/>
      <c r="F34" s="97"/>
      <c r="G34" s="97"/>
    </row>
    <row r="35" spans="1:7" x14ac:dyDescent="0.2">
      <c r="A35" s="97"/>
      <c r="B35" s="181"/>
      <c r="C35" s="97"/>
      <c r="D35" s="97"/>
      <c r="E35" s="97"/>
      <c r="F35" s="97"/>
      <c r="G35" s="97"/>
    </row>
    <row r="36" spans="1:7" x14ac:dyDescent="0.2">
      <c r="A36" s="97"/>
      <c r="B36" s="181"/>
      <c r="C36" s="97"/>
      <c r="D36" s="97"/>
      <c r="E36" s="97"/>
      <c r="F36" s="97"/>
      <c r="G36" s="97"/>
    </row>
  </sheetData>
  <mergeCells count="5">
    <mergeCell ref="A1:G1"/>
    <mergeCell ref="A2:G2"/>
    <mergeCell ref="A3:A4"/>
    <mergeCell ref="B3:B4"/>
    <mergeCell ref="C3:G3"/>
  </mergeCells>
  <phoneticPr fontId="9" type="noConversion"/>
  <printOptions horizontalCentered="1"/>
  <pageMargins left="0.39370078740157483" right="0.39370078740157483" top="0.59055118110236227" bottom="0.39370078740157483" header="0" footer="0"/>
  <pageSetup paperSize="9" orientation="landscape" r:id="rId1"/>
  <headerFooter alignWithMargins="0"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00B0F0"/>
  </sheetPr>
  <dimension ref="A1:F13"/>
  <sheetViews>
    <sheetView tabSelected="1" view="pageBreakPreview" zoomScaleNormal="100" workbookViewId="0">
      <selection activeCell="A21" sqref="A21"/>
    </sheetView>
  </sheetViews>
  <sheetFormatPr defaultRowHeight="15" x14ac:dyDescent="0.2"/>
  <cols>
    <col min="1" max="1" width="75.42578125" style="34" customWidth="1"/>
    <col min="2" max="2" width="12.140625" style="34" customWidth="1"/>
    <col min="3" max="3" width="9.140625" style="34" customWidth="1"/>
    <col min="4" max="4" width="10.7109375" style="34" customWidth="1"/>
    <col min="5" max="5" width="10.28515625" style="34" customWidth="1"/>
    <col min="6" max="6" width="10.7109375" style="34" customWidth="1"/>
    <col min="7" max="16384" width="9.140625" style="34"/>
  </cols>
  <sheetData>
    <row r="1" spans="1:6" ht="15.75" x14ac:dyDescent="0.25">
      <c r="A1" s="443" t="s">
        <v>74</v>
      </c>
      <c r="B1" s="452"/>
      <c r="C1" s="452"/>
      <c r="D1" s="452"/>
      <c r="E1" s="452"/>
      <c r="F1" s="452"/>
    </row>
    <row r="2" spans="1:6" ht="28.15" customHeight="1" thickBot="1" x14ac:dyDescent="0.25">
      <c r="A2" s="515" t="s">
        <v>497</v>
      </c>
      <c r="B2" s="538"/>
      <c r="C2" s="538"/>
      <c r="D2" s="538"/>
      <c r="E2" s="538"/>
      <c r="F2" s="538"/>
    </row>
    <row r="3" spans="1:6" ht="16.899999999999999" customHeight="1" x14ac:dyDescent="0.2">
      <c r="A3" s="448" t="s">
        <v>28</v>
      </c>
      <c r="B3" s="498" t="s">
        <v>519</v>
      </c>
      <c r="C3" s="456"/>
      <c r="D3" s="456"/>
      <c r="E3" s="456"/>
      <c r="F3" s="457"/>
    </row>
    <row r="4" spans="1:6" ht="15.75" x14ac:dyDescent="0.2">
      <c r="A4" s="497"/>
      <c r="B4" s="499"/>
      <c r="C4" s="25">
        <v>2016</v>
      </c>
      <c r="D4" s="25"/>
      <c r="E4" s="25"/>
      <c r="F4" s="120"/>
    </row>
    <row r="5" spans="1:6" ht="16.5" thickBot="1" x14ac:dyDescent="0.25">
      <c r="A5" s="108">
        <v>1</v>
      </c>
      <c r="B5" s="109">
        <v>2</v>
      </c>
      <c r="C5" s="109">
        <v>5</v>
      </c>
      <c r="D5" s="109">
        <v>6</v>
      </c>
      <c r="E5" s="109">
        <v>7</v>
      </c>
      <c r="F5" s="110">
        <v>8</v>
      </c>
    </row>
    <row r="6" spans="1:6" ht="15.75" x14ac:dyDescent="0.2">
      <c r="A6" s="147" t="s">
        <v>75</v>
      </c>
      <c r="B6" s="98" t="s">
        <v>30</v>
      </c>
      <c r="C6" s="49">
        <v>645</v>
      </c>
      <c r="D6" s="18"/>
      <c r="E6" s="18"/>
      <c r="F6" s="148"/>
    </row>
    <row r="7" spans="1:6" ht="15.75" x14ac:dyDescent="0.2">
      <c r="A7" s="147" t="s">
        <v>27</v>
      </c>
      <c r="B7" s="121"/>
      <c r="C7" s="49"/>
      <c r="D7" s="18"/>
      <c r="E7" s="18"/>
      <c r="F7" s="148"/>
    </row>
    <row r="8" spans="1:6" ht="15.75" x14ac:dyDescent="0.2">
      <c r="A8" s="27" t="s">
        <v>77</v>
      </c>
      <c r="B8" s="98" t="s">
        <v>30</v>
      </c>
      <c r="C8" s="71">
        <v>79</v>
      </c>
      <c r="D8" s="9"/>
      <c r="E8" s="9"/>
      <c r="F8" s="120"/>
    </row>
    <row r="9" spans="1:6" ht="15.75" x14ac:dyDescent="0.2">
      <c r="A9" s="27" t="s">
        <v>78</v>
      </c>
      <c r="B9" s="98" t="s">
        <v>30</v>
      </c>
      <c r="C9" s="49">
        <v>180</v>
      </c>
      <c r="D9" s="18"/>
      <c r="E9" s="18"/>
      <c r="F9" s="148"/>
    </row>
    <row r="10" spans="1:6" ht="17.25" customHeight="1" x14ac:dyDescent="0.2">
      <c r="A10" s="27" t="s">
        <v>79</v>
      </c>
      <c r="B10" s="98" t="s">
        <v>30</v>
      </c>
      <c r="C10" s="71">
        <v>10</v>
      </c>
      <c r="D10" s="9"/>
      <c r="E10" s="9"/>
      <c r="F10" s="120"/>
    </row>
    <row r="11" spans="1:6" ht="15.75" x14ac:dyDescent="0.2">
      <c r="A11" s="147" t="s">
        <v>76</v>
      </c>
      <c r="B11" s="98" t="s">
        <v>30</v>
      </c>
      <c r="C11" s="49">
        <v>452</v>
      </c>
      <c r="D11" s="18"/>
      <c r="E11" s="18"/>
      <c r="F11" s="148"/>
    </row>
    <row r="12" spans="1:6" ht="16.5" thickBot="1" x14ac:dyDescent="0.25">
      <c r="A12" s="149" t="s">
        <v>446</v>
      </c>
      <c r="B12" s="109" t="s">
        <v>20</v>
      </c>
      <c r="C12" s="160">
        <v>71.2</v>
      </c>
      <c r="D12" s="151"/>
      <c r="E12" s="151"/>
      <c r="F12" s="152"/>
    </row>
    <row r="13" spans="1:6" ht="19.899999999999999" customHeight="1" x14ac:dyDescent="0.2"/>
  </sheetData>
  <mergeCells count="5">
    <mergeCell ref="A1:F1"/>
    <mergeCell ref="A2:F2"/>
    <mergeCell ref="A3:A4"/>
    <mergeCell ref="B3:B4"/>
    <mergeCell ref="C3:F3"/>
  </mergeCells>
  <phoneticPr fontId="9" type="noConversion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F0"/>
  </sheetPr>
  <dimension ref="A1:A13"/>
  <sheetViews>
    <sheetView view="pageBreakPreview" zoomScaleNormal="100" workbookViewId="0">
      <selection activeCell="A8" sqref="A8"/>
    </sheetView>
  </sheetViews>
  <sheetFormatPr defaultRowHeight="15" x14ac:dyDescent="0.2"/>
  <cols>
    <col min="1" max="1" width="120.42578125" style="34" customWidth="1"/>
    <col min="2" max="16384" width="9.140625" style="34"/>
  </cols>
  <sheetData>
    <row r="1" spans="1:1" ht="15.75" x14ac:dyDescent="0.2">
      <c r="A1" s="214" t="s">
        <v>280</v>
      </c>
    </row>
    <row r="2" spans="1:1" x14ac:dyDescent="0.2">
      <c r="A2" s="215"/>
    </row>
    <row r="3" spans="1:1" ht="27" customHeight="1" x14ac:dyDescent="0.2">
      <c r="A3" s="216" t="s">
        <v>952</v>
      </c>
    </row>
    <row r="4" spans="1:1" ht="27" customHeight="1" x14ac:dyDescent="0.2">
      <c r="A4" s="93" t="s">
        <v>953</v>
      </c>
    </row>
    <row r="5" spans="1:1" ht="30" customHeight="1" x14ac:dyDescent="0.2">
      <c r="A5" s="93" t="s">
        <v>954</v>
      </c>
    </row>
    <row r="6" spans="1:1" ht="29.45" customHeight="1" x14ac:dyDescent="0.2">
      <c r="A6" s="93" t="s">
        <v>955</v>
      </c>
    </row>
    <row r="7" spans="1:1" ht="30" customHeight="1" x14ac:dyDescent="0.2">
      <c r="A7" s="216" t="s">
        <v>956</v>
      </c>
    </row>
    <row r="8" spans="1:1" ht="28.9" customHeight="1" x14ac:dyDescent="0.2">
      <c r="A8" s="216" t="s">
        <v>957</v>
      </c>
    </row>
    <row r="9" spans="1:1" ht="28.15" customHeight="1" x14ac:dyDescent="0.2">
      <c r="A9" s="93" t="s">
        <v>958</v>
      </c>
    </row>
    <row r="10" spans="1:1" ht="25.15" customHeight="1" x14ac:dyDescent="0.2">
      <c r="A10" s="216" t="s">
        <v>388</v>
      </c>
    </row>
    <row r="11" spans="1:1" ht="27.6" customHeight="1" x14ac:dyDescent="0.2">
      <c r="A11" s="93" t="s">
        <v>959</v>
      </c>
    </row>
    <row r="12" spans="1:1" ht="25.15" customHeight="1" x14ac:dyDescent="0.2">
      <c r="A12" s="216" t="s">
        <v>960</v>
      </c>
    </row>
    <row r="13" spans="1:1" ht="21" customHeight="1" x14ac:dyDescent="0.2">
      <c r="A13" s="93"/>
    </row>
  </sheetData>
  <phoneticPr fontId="9" type="noConversion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00B0F0"/>
  </sheetPr>
  <dimension ref="A1:F14"/>
  <sheetViews>
    <sheetView view="pageBreakPreview" zoomScale="84" zoomScaleNormal="100" zoomScaleSheetLayoutView="84" workbookViewId="0">
      <selection activeCell="A29" sqref="A29"/>
    </sheetView>
  </sheetViews>
  <sheetFormatPr defaultColWidth="9.140625" defaultRowHeight="15" x14ac:dyDescent="0.2"/>
  <cols>
    <col min="1" max="1" width="83.7109375" style="34" customWidth="1"/>
    <col min="2" max="2" width="12.5703125" style="34" customWidth="1"/>
    <col min="3" max="3" width="7.7109375" style="34" customWidth="1"/>
    <col min="4" max="255" width="9.140625" style="34"/>
    <col min="256" max="256" width="61.85546875" style="34" customWidth="1"/>
    <col min="257" max="257" width="24.42578125" style="34" customWidth="1"/>
    <col min="258" max="258" width="20.85546875" style="34" customWidth="1"/>
    <col min="259" max="511" width="9.140625" style="34"/>
    <col min="512" max="512" width="61.85546875" style="34" customWidth="1"/>
    <col min="513" max="513" width="24.42578125" style="34" customWidth="1"/>
    <col min="514" max="514" width="20.85546875" style="34" customWidth="1"/>
    <col min="515" max="767" width="9.140625" style="34"/>
    <col min="768" max="768" width="61.85546875" style="34" customWidth="1"/>
    <col min="769" max="769" width="24.42578125" style="34" customWidth="1"/>
    <col min="770" max="770" width="20.85546875" style="34" customWidth="1"/>
    <col min="771" max="1023" width="9.140625" style="34"/>
    <col min="1024" max="1024" width="61.85546875" style="34" customWidth="1"/>
    <col min="1025" max="1025" width="24.42578125" style="34" customWidth="1"/>
    <col min="1026" max="1026" width="20.85546875" style="34" customWidth="1"/>
    <col min="1027" max="1279" width="9.140625" style="34"/>
    <col min="1280" max="1280" width="61.85546875" style="34" customWidth="1"/>
    <col min="1281" max="1281" width="24.42578125" style="34" customWidth="1"/>
    <col min="1282" max="1282" width="20.85546875" style="34" customWidth="1"/>
    <col min="1283" max="1535" width="9.140625" style="34"/>
    <col min="1536" max="1536" width="61.85546875" style="34" customWidth="1"/>
    <col min="1537" max="1537" width="24.42578125" style="34" customWidth="1"/>
    <col min="1538" max="1538" width="20.85546875" style="34" customWidth="1"/>
    <col min="1539" max="1791" width="9.140625" style="34"/>
    <col min="1792" max="1792" width="61.85546875" style="34" customWidth="1"/>
    <col min="1793" max="1793" width="24.42578125" style="34" customWidth="1"/>
    <col min="1794" max="1794" width="20.85546875" style="34" customWidth="1"/>
    <col min="1795" max="2047" width="9.140625" style="34"/>
    <col min="2048" max="2048" width="61.85546875" style="34" customWidth="1"/>
    <col min="2049" max="2049" width="24.42578125" style="34" customWidth="1"/>
    <col min="2050" max="2050" width="20.85546875" style="34" customWidth="1"/>
    <col min="2051" max="2303" width="9.140625" style="34"/>
    <col min="2304" max="2304" width="61.85546875" style="34" customWidth="1"/>
    <col min="2305" max="2305" width="24.42578125" style="34" customWidth="1"/>
    <col min="2306" max="2306" width="20.85546875" style="34" customWidth="1"/>
    <col min="2307" max="2559" width="9.140625" style="34"/>
    <col min="2560" max="2560" width="61.85546875" style="34" customWidth="1"/>
    <col min="2561" max="2561" width="24.42578125" style="34" customWidth="1"/>
    <col min="2562" max="2562" width="20.85546875" style="34" customWidth="1"/>
    <col min="2563" max="2815" width="9.140625" style="34"/>
    <col min="2816" max="2816" width="61.85546875" style="34" customWidth="1"/>
    <col min="2817" max="2817" width="24.42578125" style="34" customWidth="1"/>
    <col min="2818" max="2818" width="20.85546875" style="34" customWidth="1"/>
    <col min="2819" max="3071" width="9.140625" style="34"/>
    <col min="3072" max="3072" width="61.85546875" style="34" customWidth="1"/>
    <col min="3073" max="3073" width="24.42578125" style="34" customWidth="1"/>
    <col min="3074" max="3074" width="20.85546875" style="34" customWidth="1"/>
    <col min="3075" max="3327" width="9.140625" style="34"/>
    <col min="3328" max="3328" width="61.85546875" style="34" customWidth="1"/>
    <col min="3329" max="3329" width="24.42578125" style="34" customWidth="1"/>
    <col min="3330" max="3330" width="20.85546875" style="34" customWidth="1"/>
    <col min="3331" max="3583" width="9.140625" style="34"/>
    <col min="3584" max="3584" width="61.85546875" style="34" customWidth="1"/>
    <col min="3585" max="3585" width="24.42578125" style="34" customWidth="1"/>
    <col min="3586" max="3586" width="20.85546875" style="34" customWidth="1"/>
    <col min="3587" max="3839" width="9.140625" style="34"/>
    <col min="3840" max="3840" width="61.85546875" style="34" customWidth="1"/>
    <col min="3841" max="3841" width="24.42578125" style="34" customWidth="1"/>
    <col min="3842" max="3842" width="20.85546875" style="34" customWidth="1"/>
    <col min="3843" max="4095" width="9.140625" style="34"/>
    <col min="4096" max="4096" width="61.85546875" style="34" customWidth="1"/>
    <col min="4097" max="4097" width="24.42578125" style="34" customWidth="1"/>
    <col min="4098" max="4098" width="20.85546875" style="34" customWidth="1"/>
    <col min="4099" max="4351" width="9.140625" style="34"/>
    <col min="4352" max="4352" width="61.85546875" style="34" customWidth="1"/>
    <col min="4353" max="4353" width="24.42578125" style="34" customWidth="1"/>
    <col min="4354" max="4354" width="20.85546875" style="34" customWidth="1"/>
    <col min="4355" max="4607" width="9.140625" style="34"/>
    <col min="4608" max="4608" width="61.85546875" style="34" customWidth="1"/>
    <col min="4609" max="4609" width="24.42578125" style="34" customWidth="1"/>
    <col min="4610" max="4610" width="20.85546875" style="34" customWidth="1"/>
    <col min="4611" max="4863" width="9.140625" style="34"/>
    <col min="4864" max="4864" width="61.85546875" style="34" customWidth="1"/>
    <col min="4865" max="4865" width="24.42578125" style="34" customWidth="1"/>
    <col min="4866" max="4866" width="20.85546875" style="34" customWidth="1"/>
    <col min="4867" max="5119" width="9.140625" style="34"/>
    <col min="5120" max="5120" width="61.85546875" style="34" customWidth="1"/>
    <col min="5121" max="5121" width="24.42578125" style="34" customWidth="1"/>
    <col min="5122" max="5122" width="20.85546875" style="34" customWidth="1"/>
    <col min="5123" max="5375" width="9.140625" style="34"/>
    <col min="5376" max="5376" width="61.85546875" style="34" customWidth="1"/>
    <col min="5377" max="5377" width="24.42578125" style="34" customWidth="1"/>
    <col min="5378" max="5378" width="20.85546875" style="34" customWidth="1"/>
    <col min="5379" max="5631" width="9.140625" style="34"/>
    <col min="5632" max="5632" width="61.85546875" style="34" customWidth="1"/>
    <col min="5633" max="5633" width="24.42578125" style="34" customWidth="1"/>
    <col min="5634" max="5634" width="20.85546875" style="34" customWidth="1"/>
    <col min="5635" max="5887" width="9.140625" style="34"/>
    <col min="5888" max="5888" width="61.85546875" style="34" customWidth="1"/>
    <col min="5889" max="5889" width="24.42578125" style="34" customWidth="1"/>
    <col min="5890" max="5890" width="20.85546875" style="34" customWidth="1"/>
    <col min="5891" max="6143" width="9.140625" style="34"/>
    <col min="6144" max="6144" width="61.85546875" style="34" customWidth="1"/>
    <col min="6145" max="6145" width="24.42578125" style="34" customWidth="1"/>
    <col min="6146" max="6146" width="20.85546875" style="34" customWidth="1"/>
    <col min="6147" max="6399" width="9.140625" style="34"/>
    <col min="6400" max="6400" width="61.85546875" style="34" customWidth="1"/>
    <col min="6401" max="6401" width="24.42578125" style="34" customWidth="1"/>
    <col min="6402" max="6402" width="20.85546875" style="34" customWidth="1"/>
    <col min="6403" max="6655" width="9.140625" style="34"/>
    <col min="6656" max="6656" width="61.85546875" style="34" customWidth="1"/>
    <col min="6657" max="6657" width="24.42578125" style="34" customWidth="1"/>
    <col min="6658" max="6658" width="20.85546875" style="34" customWidth="1"/>
    <col min="6659" max="6911" width="9.140625" style="34"/>
    <col min="6912" max="6912" width="61.85546875" style="34" customWidth="1"/>
    <col min="6913" max="6913" width="24.42578125" style="34" customWidth="1"/>
    <col min="6914" max="6914" width="20.85546875" style="34" customWidth="1"/>
    <col min="6915" max="7167" width="9.140625" style="34"/>
    <col min="7168" max="7168" width="61.85546875" style="34" customWidth="1"/>
    <col min="7169" max="7169" width="24.42578125" style="34" customWidth="1"/>
    <col min="7170" max="7170" width="20.85546875" style="34" customWidth="1"/>
    <col min="7171" max="7423" width="9.140625" style="34"/>
    <col min="7424" max="7424" width="61.85546875" style="34" customWidth="1"/>
    <col min="7425" max="7425" width="24.42578125" style="34" customWidth="1"/>
    <col min="7426" max="7426" width="20.85546875" style="34" customWidth="1"/>
    <col min="7427" max="7679" width="9.140625" style="34"/>
    <col min="7680" max="7680" width="61.85546875" style="34" customWidth="1"/>
    <col min="7681" max="7681" width="24.42578125" style="34" customWidth="1"/>
    <col min="7682" max="7682" width="20.85546875" style="34" customWidth="1"/>
    <col min="7683" max="7935" width="9.140625" style="34"/>
    <col min="7936" max="7936" width="61.85546875" style="34" customWidth="1"/>
    <col min="7937" max="7937" width="24.42578125" style="34" customWidth="1"/>
    <col min="7938" max="7938" width="20.85546875" style="34" customWidth="1"/>
    <col min="7939" max="8191" width="9.140625" style="34"/>
    <col min="8192" max="8192" width="61.85546875" style="34" customWidth="1"/>
    <col min="8193" max="8193" width="24.42578125" style="34" customWidth="1"/>
    <col min="8194" max="8194" width="20.85546875" style="34" customWidth="1"/>
    <col min="8195" max="8447" width="9.140625" style="34"/>
    <col min="8448" max="8448" width="61.85546875" style="34" customWidth="1"/>
    <col min="8449" max="8449" width="24.42578125" style="34" customWidth="1"/>
    <col min="8450" max="8450" width="20.85546875" style="34" customWidth="1"/>
    <col min="8451" max="8703" width="9.140625" style="34"/>
    <col min="8704" max="8704" width="61.85546875" style="34" customWidth="1"/>
    <col min="8705" max="8705" width="24.42578125" style="34" customWidth="1"/>
    <col min="8706" max="8706" width="20.85546875" style="34" customWidth="1"/>
    <col min="8707" max="8959" width="9.140625" style="34"/>
    <col min="8960" max="8960" width="61.85546875" style="34" customWidth="1"/>
    <col min="8961" max="8961" width="24.42578125" style="34" customWidth="1"/>
    <col min="8962" max="8962" width="20.85546875" style="34" customWidth="1"/>
    <col min="8963" max="9215" width="9.140625" style="34"/>
    <col min="9216" max="9216" width="61.85546875" style="34" customWidth="1"/>
    <col min="9217" max="9217" width="24.42578125" style="34" customWidth="1"/>
    <col min="9218" max="9218" width="20.85546875" style="34" customWidth="1"/>
    <col min="9219" max="9471" width="9.140625" style="34"/>
    <col min="9472" max="9472" width="61.85546875" style="34" customWidth="1"/>
    <col min="9473" max="9473" width="24.42578125" style="34" customWidth="1"/>
    <col min="9474" max="9474" width="20.85546875" style="34" customWidth="1"/>
    <col min="9475" max="9727" width="9.140625" style="34"/>
    <col min="9728" max="9728" width="61.85546875" style="34" customWidth="1"/>
    <col min="9729" max="9729" width="24.42578125" style="34" customWidth="1"/>
    <col min="9730" max="9730" width="20.85546875" style="34" customWidth="1"/>
    <col min="9731" max="9983" width="9.140625" style="34"/>
    <col min="9984" max="9984" width="61.85546875" style="34" customWidth="1"/>
    <col min="9985" max="9985" width="24.42578125" style="34" customWidth="1"/>
    <col min="9986" max="9986" width="20.85546875" style="34" customWidth="1"/>
    <col min="9987" max="10239" width="9.140625" style="34"/>
    <col min="10240" max="10240" width="61.85546875" style="34" customWidth="1"/>
    <col min="10241" max="10241" width="24.42578125" style="34" customWidth="1"/>
    <col min="10242" max="10242" width="20.85546875" style="34" customWidth="1"/>
    <col min="10243" max="10495" width="9.140625" style="34"/>
    <col min="10496" max="10496" width="61.85546875" style="34" customWidth="1"/>
    <col min="10497" max="10497" width="24.42578125" style="34" customWidth="1"/>
    <col min="10498" max="10498" width="20.85546875" style="34" customWidth="1"/>
    <col min="10499" max="10751" width="9.140625" style="34"/>
    <col min="10752" max="10752" width="61.85546875" style="34" customWidth="1"/>
    <col min="10753" max="10753" width="24.42578125" style="34" customWidth="1"/>
    <col min="10754" max="10754" width="20.85546875" style="34" customWidth="1"/>
    <col min="10755" max="11007" width="9.140625" style="34"/>
    <col min="11008" max="11008" width="61.85546875" style="34" customWidth="1"/>
    <col min="11009" max="11009" width="24.42578125" style="34" customWidth="1"/>
    <col min="11010" max="11010" width="20.85546875" style="34" customWidth="1"/>
    <col min="11011" max="11263" width="9.140625" style="34"/>
    <col min="11264" max="11264" width="61.85546875" style="34" customWidth="1"/>
    <col min="11265" max="11265" width="24.42578125" style="34" customWidth="1"/>
    <col min="11266" max="11266" width="20.85546875" style="34" customWidth="1"/>
    <col min="11267" max="11519" width="9.140625" style="34"/>
    <col min="11520" max="11520" width="61.85546875" style="34" customWidth="1"/>
    <col min="11521" max="11521" width="24.42578125" style="34" customWidth="1"/>
    <col min="11522" max="11522" width="20.85546875" style="34" customWidth="1"/>
    <col min="11523" max="11775" width="9.140625" style="34"/>
    <col min="11776" max="11776" width="61.85546875" style="34" customWidth="1"/>
    <col min="11777" max="11777" width="24.42578125" style="34" customWidth="1"/>
    <col min="11778" max="11778" width="20.85546875" style="34" customWidth="1"/>
    <col min="11779" max="12031" width="9.140625" style="34"/>
    <col min="12032" max="12032" width="61.85546875" style="34" customWidth="1"/>
    <col min="12033" max="12033" width="24.42578125" style="34" customWidth="1"/>
    <col min="12034" max="12034" width="20.85546875" style="34" customWidth="1"/>
    <col min="12035" max="12287" width="9.140625" style="34"/>
    <col min="12288" max="12288" width="61.85546875" style="34" customWidth="1"/>
    <col min="12289" max="12289" width="24.42578125" style="34" customWidth="1"/>
    <col min="12290" max="12290" width="20.85546875" style="34" customWidth="1"/>
    <col min="12291" max="12543" width="9.140625" style="34"/>
    <col min="12544" max="12544" width="61.85546875" style="34" customWidth="1"/>
    <col min="12545" max="12545" width="24.42578125" style="34" customWidth="1"/>
    <col min="12546" max="12546" width="20.85546875" style="34" customWidth="1"/>
    <col min="12547" max="12799" width="9.140625" style="34"/>
    <col min="12800" max="12800" width="61.85546875" style="34" customWidth="1"/>
    <col min="12801" max="12801" width="24.42578125" style="34" customWidth="1"/>
    <col min="12802" max="12802" width="20.85546875" style="34" customWidth="1"/>
    <col min="12803" max="13055" width="9.140625" style="34"/>
    <col min="13056" max="13056" width="61.85546875" style="34" customWidth="1"/>
    <col min="13057" max="13057" width="24.42578125" style="34" customWidth="1"/>
    <col min="13058" max="13058" width="20.85546875" style="34" customWidth="1"/>
    <col min="13059" max="13311" width="9.140625" style="34"/>
    <col min="13312" max="13312" width="61.85546875" style="34" customWidth="1"/>
    <col min="13313" max="13313" width="24.42578125" style="34" customWidth="1"/>
    <col min="13314" max="13314" width="20.85546875" style="34" customWidth="1"/>
    <col min="13315" max="13567" width="9.140625" style="34"/>
    <col min="13568" max="13568" width="61.85546875" style="34" customWidth="1"/>
    <col min="13569" max="13569" width="24.42578125" style="34" customWidth="1"/>
    <col min="13570" max="13570" width="20.85546875" style="34" customWidth="1"/>
    <col min="13571" max="13823" width="9.140625" style="34"/>
    <col min="13824" max="13824" width="61.85546875" style="34" customWidth="1"/>
    <col min="13825" max="13825" width="24.42578125" style="34" customWidth="1"/>
    <col min="13826" max="13826" width="20.85546875" style="34" customWidth="1"/>
    <col min="13827" max="14079" width="9.140625" style="34"/>
    <col min="14080" max="14080" width="61.85546875" style="34" customWidth="1"/>
    <col min="14081" max="14081" width="24.42578125" style="34" customWidth="1"/>
    <col min="14082" max="14082" width="20.85546875" style="34" customWidth="1"/>
    <col min="14083" max="14335" width="9.140625" style="34"/>
    <col min="14336" max="14336" width="61.85546875" style="34" customWidth="1"/>
    <col min="14337" max="14337" width="24.42578125" style="34" customWidth="1"/>
    <col min="14338" max="14338" width="20.85546875" style="34" customWidth="1"/>
    <col min="14339" max="14591" width="9.140625" style="34"/>
    <col min="14592" max="14592" width="61.85546875" style="34" customWidth="1"/>
    <col min="14593" max="14593" width="24.42578125" style="34" customWidth="1"/>
    <col min="14594" max="14594" width="20.85546875" style="34" customWidth="1"/>
    <col min="14595" max="14847" width="9.140625" style="34"/>
    <col min="14848" max="14848" width="61.85546875" style="34" customWidth="1"/>
    <col min="14849" max="14849" width="24.42578125" style="34" customWidth="1"/>
    <col min="14850" max="14850" width="20.85546875" style="34" customWidth="1"/>
    <col min="14851" max="15103" width="9.140625" style="34"/>
    <col min="15104" max="15104" width="61.85546875" style="34" customWidth="1"/>
    <col min="15105" max="15105" width="24.42578125" style="34" customWidth="1"/>
    <col min="15106" max="15106" width="20.85546875" style="34" customWidth="1"/>
    <col min="15107" max="15359" width="9.140625" style="34"/>
    <col min="15360" max="15360" width="61.85546875" style="34" customWidth="1"/>
    <col min="15361" max="15361" width="24.42578125" style="34" customWidth="1"/>
    <col min="15362" max="15362" width="20.85546875" style="34" customWidth="1"/>
    <col min="15363" max="15615" width="9.140625" style="34"/>
    <col min="15616" max="15616" width="61.85546875" style="34" customWidth="1"/>
    <col min="15617" max="15617" width="24.42578125" style="34" customWidth="1"/>
    <col min="15618" max="15618" width="20.85546875" style="34" customWidth="1"/>
    <col min="15619" max="15871" width="9.140625" style="34"/>
    <col min="15872" max="15872" width="61.85546875" style="34" customWidth="1"/>
    <col min="15873" max="15873" width="24.42578125" style="34" customWidth="1"/>
    <col min="15874" max="15874" width="20.85546875" style="34" customWidth="1"/>
    <col min="15875" max="16127" width="9.140625" style="34"/>
    <col min="16128" max="16128" width="61.85546875" style="34" customWidth="1"/>
    <col min="16129" max="16129" width="24.42578125" style="34" customWidth="1"/>
    <col min="16130" max="16130" width="20.85546875" style="34" customWidth="1"/>
    <col min="16131" max="16384" width="9.140625" style="34"/>
  </cols>
  <sheetData>
    <row r="1" spans="1:6" ht="15.75" x14ac:dyDescent="0.25">
      <c r="A1" s="588" t="s">
        <v>579</v>
      </c>
      <c r="B1" s="589"/>
      <c r="C1" s="589"/>
      <c r="D1" s="557"/>
      <c r="E1" s="557"/>
      <c r="F1" s="557"/>
    </row>
    <row r="2" spans="1:6" ht="28.15" customHeight="1" thickBot="1" x14ac:dyDescent="0.25">
      <c r="A2" s="590" t="s">
        <v>569</v>
      </c>
      <c r="B2" s="591"/>
      <c r="C2" s="591"/>
      <c r="D2" s="592"/>
      <c r="E2" s="592"/>
      <c r="F2" s="592"/>
    </row>
    <row r="3" spans="1:6" ht="16.899999999999999" customHeight="1" x14ac:dyDescent="0.2">
      <c r="A3" s="448" t="s">
        <v>28</v>
      </c>
      <c r="B3" s="498" t="s">
        <v>519</v>
      </c>
      <c r="C3" s="456" t="s">
        <v>487</v>
      </c>
      <c r="D3" s="456"/>
      <c r="E3" s="456"/>
      <c r="F3" s="457"/>
    </row>
    <row r="4" spans="1:6" ht="15.75" x14ac:dyDescent="0.2">
      <c r="A4" s="497"/>
      <c r="B4" s="499"/>
      <c r="C4" s="362">
        <v>2015</v>
      </c>
      <c r="D4" s="362">
        <v>2016</v>
      </c>
      <c r="E4" s="362"/>
      <c r="F4" s="363"/>
    </row>
    <row r="5" spans="1:6" ht="16.5" thickBot="1" x14ac:dyDescent="0.25">
      <c r="A5" s="108">
        <v>1</v>
      </c>
      <c r="B5" s="109">
        <v>2</v>
      </c>
      <c r="C5" s="109">
        <v>3</v>
      </c>
      <c r="D5" s="109">
        <v>5</v>
      </c>
      <c r="E5" s="109">
        <v>6</v>
      </c>
      <c r="F5" s="110">
        <v>7</v>
      </c>
    </row>
    <row r="6" spans="1:6" ht="31.5" x14ac:dyDescent="0.2">
      <c r="A6" s="147" t="s">
        <v>570</v>
      </c>
      <c r="B6" s="359" t="s">
        <v>30</v>
      </c>
      <c r="C6" s="45">
        <v>39</v>
      </c>
      <c r="D6" s="45">
        <v>39</v>
      </c>
      <c r="E6" s="18"/>
      <c r="F6" s="148"/>
    </row>
    <row r="7" spans="1:6" ht="15" customHeight="1" x14ac:dyDescent="0.2">
      <c r="A7" s="147" t="s">
        <v>571</v>
      </c>
      <c r="B7" s="359" t="s">
        <v>572</v>
      </c>
      <c r="C7" s="45" t="s">
        <v>693</v>
      </c>
      <c r="D7" s="45" t="s">
        <v>693</v>
      </c>
      <c r="E7" s="18"/>
      <c r="F7" s="148"/>
    </row>
    <row r="8" spans="1:6" ht="15.75" customHeight="1" x14ac:dyDescent="0.2">
      <c r="A8" s="27" t="s">
        <v>573</v>
      </c>
      <c r="B8" s="359" t="s">
        <v>30</v>
      </c>
      <c r="C8" s="359">
        <v>7</v>
      </c>
      <c r="D8" s="359">
        <v>7</v>
      </c>
      <c r="E8" s="9"/>
      <c r="F8" s="120"/>
    </row>
    <row r="9" spans="1:6" ht="15.75" x14ac:dyDescent="0.2">
      <c r="A9" s="147" t="s">
        <v>574</v>
      </c>
      <c r="B9" s="359" t="s">
        <v>30</v>
      </c>
      <c r="C9" s="45">
        <v>0</v>
      </c>
      <c r="D9" s="45">
        <v>0</v>
      </c>
      <c r="E9" s="18"/>
      <c r="F9" s="148"/>
    </row>
    <row r="10" spans="1:6" ht="15.75" x14ac:dyDescent="0.2">
      <c r="A10" s="147" t="s">
        <v>575</v>
      </c>
      <c r="B10" s="359" t="s">
        <v>30</v>
      </c>
      <c r="C10" s="359">
        <v>2</v>
      </c>
      <c r="D10" s="359">
        <v>2</v>
      </c>
      <c r="E10" s="9"/>
      <c r="F10" s="120"/>
    </row>
    <row r="11" spans="1:6" ht="15.75" x14ac:dyDescent="0.2">
      <c r="A11" s="147" t="s">
        <v>576</v>
      </c>
      <c r="B11" s="359" t="s">
        <v>30</v>
      </c>
      <c r="C11" s="45">
        <v>5</v>
      </c>
      <c r="D11" s="45">
        <v>5</v>
      </c>
      <c r="E11" s="18"/>
      <c r="F11" s="148"/>
    </row>
    <row r="12" spans="1:6" ht="15.75" x14ac:dyDescent="0.2">
      <c r="A12" s="147" t="s">
        <v>577</v>
      </c>
      <c r="B12" s="359" t="s">
        <v>30</v>
      </c>
      <c r="C12" s="359">
        <v>0</v>
      </c>
      <c r="D12" s="359">
        <v>0</v>
      </c>
      <c r="E12" s="9"/>
      <c r="F12" s="120"/>
    </row>
    <row r="13" spans="1:6" ht="32.25" thickBot="1" x14ac:dyDescent="0.25">
      <c r="A13" s="211" t="s">
        <v>578</v>
      </c>
      <c r="B13" s="150" t="s">
        <v>30</v>
      </c>
      <c r="C13" s="150">
        <v>1</v>
      </c>
      <c r="D13" s="150">
        <v>1</v>
      </c>
      <c r="E13" s="212"/>
      <c r="F13" s="213"/>
    </row>
    <row r="14" spans="1:6" ht="19.899999999999999" customHeight="1" x14ac:dyDescent="0.2">
      <c r="A14" s="587"/>
      <c r="B14" s="587"/>
      <c r="C14" s="587"/>
    </row>
  </sheetData>
  <mergeCells count="6">
    <mergeCell ref="A3:A4"/>
    <mergeCell ref="B3:B4"/>
    <mergeCell ref="A14:C14"/>
    <mergeCell ref="C3:F3"/>
    <mergeCell ref="A1:F1"/>
    <mergeCell ref="A2:F2"/>
  </mergeCells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F0"/>
  </sheetPr>
  <dimension ref="A1:S19"/>
  <sheetViews>
    <sheetView view="pageBreakPreview" zoomScaleNormal="100" workbookViewId="0">
      <selection activeCell="A28" sqref="A28"/>
    </sheetView>
  </sheetViews>
  <sheetFormatPr defaultRowHeight="15" x14ac:dyDescent="0.2"/>
  <cols>
    <col min="1" max="1" width="34.5703125" style="34" customWidth="1"/>
    <col min="2" max="2" width="12.140625" style="34" bestFit="1" customWidth="1"/>
    <col min="3" max="3" width="14.140625" style="34" customWidth="1"/>
    <col min="4" max="4" width="14.7109375" style="34" customWidth="1"/>
    <col min="5" max="7" width="13.42578125" style="34" customWidth="1"/>
    <col min="8" max="8" width="15.140625" style="34" customWidth="1"/>
    <col min="9" max="16384" width="9.140625" style="34"/>
  </cols>
  <sheetData>
    <row r="1" spans="1:19" ht="22.15" customHeight="1" x14ac:dyDescent="0.2">
      <c r="A1" s="438" t="s">
        <v>486</v>
      </c>
      <c r="B1" s="439"/>
      <c r="C1" s="439"/>
      <c r="D1" s="439"/>
      <c r="E1" s="439"/>
      <c r="F1" s="439"/>
      <c r="G1" s="439"/>
      <c r="H1" s="439"/>
      <c r="I1" s="217"/>
      <c r="J1" s="217"/>
      <c r="K1" s="217"/>
      <c r="L1" s="217"/>
      <c r="M1" s="217"/>
      <c r="N1" s="217"/>
      <c r="O1" s="97"/>
      <c r="P1" s="97"/>
      <c r="Q1" s="97"/>
      <c r="R1" s="97"/>
      <c r="S1" s="97"/>
    </row>
    <row r="2" spans="1:19" ht="28.9" customHeight="1" x14ac:dyDescent="0.2">
      <c r="A2" s="440" t="s">
        <v>498</v>
      </c>
      <c r="B2" s="441"/>
      <c r="C2" s="441"/>
      <c r="D2" s="441"/>
      <c r="E2" s="441"/>
      <c r="F2" s="441"/>
      <c r="G2" s="441"/>
      <c r="H2" s="441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15.75" x14ac:dyDescent="0.2">
      <c r="B3" s="219"/>
      <c r="C3" s="219"/>
      <c r="D3" s="219"/>
      <c r="E3" s="219"/>
      <c r="F3" s="219"/>
      <c r="G3" s="219"/>
      <c r="H3" s="220" t="s">
        <v>961</v>
      </c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</row>
    <row r="4" spans="1:19" ht="15.75" x14ac:dyDescent="0.2">
      <c r="A4" s="442" t="s">
        <v>499</v>
      </c>
      <c r="B4" s="442" t="s">
        <v>500</v>
      </c>
      <c r="C4" s="442" t="s">
        <v>501</v>
      </c>
      <c r="D4" s="442" t="s">
        <v>503</v>
      </c>
      <c r="E4" s="442"/>
      <c r="F4" s="442"/>
      <c r="G4" s="442"/>
      <c r="H4" s="442" t="s">
        <v>502</v>
      </c>
    </row>
    <row r="5" spans="1:19" ht="47.25" x14ac:dyDescent="0.2">
      <c r="A5" s="442"/>
      <c r="B5" s="442"/>
      <c r="C5" s="442"/>
      <c r="D5" s="47" t="s">
        <v>505</v>
      </c>
      <c r="E5" s="47" t="s">
        <v>507</v>
      </c>
      <c r="F5" s="47" t="s">
        <v>506</v>
      </c>
      <c r="G5" s="47" t="s">
        <v>504</v>
      </c>
      <c r="H5" s="442"/>
    </row>
    <row r="6" spans="1:19" s="194" customFormat="1" ht="15.75" x14ac:dyDescent="0.25">
      <c r="A6" s="123" t="s">
        <v>607</v>
      </c>
      <c r="B6" s="122"/>
      <c r="C6" s="122"/>
      <c r="D6" s="122"/>
      <c r="E6" s="122"/>
      <c r="F6" s="122"/>
      <c r="G6" s="122"/>
      <c r="H6" s="122"/>
    </row>
    <row r="7" spans="1:19" s="194" customFormat="1" x14ac:dyDescent="0.2"/>
    <row r="8" spans="1:19" ht="15.75" x14ac:dyDescent="0.2">
      <c r="A8" s="221"/>
      <c r="B8" s="222"/>
      <c r="C8" s="222"/>
      <c r="D8" s="222"/>
      <c r="E8" s="222"/>
      <c r="F8" s="222"/>
      <c r="G8" s="222"/>
      <c r="H8" s="222"/>
    </row>
    <row r="9" spans="1:19" ht="15.75" x14ac:dyDescent="0.2">
      <c r="A9" s="223"/>
      <c r="B9" s="223"/>
      <c r="C9" s="223"/>
      <c r="D9" s="223"/>
      <c r="E9" s="223"/>
      <c r="F9" s="223"/>
      <c r="G9" s="223"/>
      <c r="H9" s="223"/>
    </row>
    <row r="10" spans="1:19" ht="15.75" x14ac:dyDescent="0.25">
      <c r="A10" s="224"/>
      <c r="B10" s="194"/>
      <c r="C10" s="194"/>
      <c r="D10" s="194"/>
      <c r="E10" s="194"/>
      <c r="F10" s="194"/>
      <c r="G10" s="194"/>
      <c r="H10" s="194"/>
    </row>
    <row r="11" spans="1:19" ht="15.75" x14ac:dyDescent="0.25">
      <c r="A11" s="224"/>
      <c r="B11" s="194"/>
      <c r="C11" s="194"/>
      <c r="D11" s="194"/>
      <c r="E11" s="194"/>
      <c r="F11" s="194"/>
      <c r="G11" s="194"/>
      <c r="H11" s="194"/>
    </row>
    <row r="12" spans="1:19" x14ac:dyDescent="0.2">
      <c r="A12" s="194"/>
      <c r="B12" s="194"/>
      <c r="C12" s="194"/>
      <c r="D12" s="194"/>
      <c r="E12" s="194"/>
      <c r="F12" s="194"/>
      <c r="G12" s="194"/>
      <c r="H12" s="194"/>
    </row>
    <row r="16" spans="1:19" ht="51" customHeight="1" x14ac:dyDescent="0.2"/>
    <row r="17" ht="45.6" customHeight="1" x14ac:dyDescent="0.2"/>
    <row r="18" ht="25.15" customHeight="1" x14ac:dyDescent="0.2"/>
    <row r="19" ht="24.6" customHeight="1" x14ac:dyDescent="0.2"/>
  </sheetData>
  <mergeCells count="7">
    <mergeCell ref="A1:H1"/>
    <mergeCell ref="A2:H2"/>
    <mergeCell ref="D4:G4"/>
    <mergeCell ref="A4:A5"/>
    <mergeCell ref="B4:B5"/>
    <mergeCell ref="C4:C5"/>
    <mergeCell ref="H4:H5"/>
  </mergeCells>
  <phoneticPr fontId="9" type="noConversion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F0"/>
    <pageSetUpPr fitToPage="1"/>
  </sheetPr>
  <dimension ref="A1:H50"/>
  <sheetViews>
    <sheetView view="pageBreakPreview" zoomScale="70" zoomScaleNormal="100" zoomScaleSheetLayoutView="70" workbookViewId="0">
      <selection activeCell="B39" sqref="B39:C39"/>
    </sheetView>
  </sheetViews>
  <sheetFormatPr defaultRowHeight="15" x14ac:dyDescent="0.2"/>
  <cols>
    <col min="1" max="1" width="109.140625" style="34" customWidth="1"/>
    <col min="2" max="16384" width="9.140625" style="34"/>
  </cols>
  <sheetData>
    <row r="1" spans="1:8" ht="22.15" customHeight="1" x14ac:dyDescent="0.25">
      <c r="A1" s="443" t="s">
        <v>207</v>
      </c>
      <c r="B1" s="444"/>
      <c r="C1" s="444"/>
      <c r="D1" s="444"/>
      <c r="E1" s="444"/>
      <c r="F1" s="444"/>
      <c r="G1" s="444"/>
      <c r="H1" s="444"/>
    </row>
    <row r="2" spans="1:8" ht="20.45" customHeight="1" x14ac:dyDescent="0.2">
      <c r="A2" s="440" t="s">
        <v>488</v>
      </c>
      <c r="B2" s="444"/>
      <c r="C2" s="444"/>
      <c r="D2" s="444"/>
      <c r="E2" s="444"/>
      <c r="F2" s="444"/>
      <c r="G2" s="444"/>
      <c r="H2" s="444"/>
    </row>
    <row r="3" spans="1:8" ht="15.75" x14ac:dyDescent="0.2">
      <c r="A3" s="446" t="s">
        <v>489</v>
      </c>
      <c r="B3" s="446"/>
      <c r="C3" s="446"/>
      <c r="D3" s="446"/>
      <c r="E3" s="446"/>
      <c r="F3" s="446"/>
      <c r="G3" s="446"/>
      <c r="H3" s="446"/>
    </row>
    <row r="4" spans="1:8" ht="17.45" customHeight="1" x14ac:dyDescent="0.2">
      <c r="A4" s="445" t="s">
        <v>962</v>
      </c>
      <c r="B4" s="445"/>
      <c r="C4" s="445"/>
      <c r="D4" s="445"/>
      <c r="E4" s="445"/>
      <c r="F4" s="445"/>
      <c r="G4" s="445"/>
      <c r="H4" s="445"/>
    </row>
    <row r="5" spans="1:8" ht="18.600000000000001" customHeight="1" x14ac:dyDescent="0.2">
      <c r="A5" s="445" t="s">
        <v>963</v>
      </c>
      <c r="B5" s="445"/>
      <c r="C5" s="445"/>
      <c r="D5" s="445"/>
      <c r="E5" s="445"/>
      <c r="F5" s="445"/>
      <c r="G5" s="445"/>
      <c r="H5" s="445"/>
    </row>
    <row r="6" spans="1:8" ht="19.149999999999999" customHeight="1" x14ac:dyDescent="0.2">
      <c r="A6" s="445" t="s">
        <v>964</v>
      </c>
      <c r="B6" s="445"/>
      <c r="C6" s="445"/>
      <c r="D6" s="445"/>
      <c r="E6" s="445"/>
      <c r="F6" s="445"/>
      <c r="G6" s="445"/>
      <c r="H6" s="445"/>
    </row>
    <row r="7" spans="1:8" ht="15.75" x14ac:dyDescent="0.2">
      <c r="A7" s="445" t="s">
        <v>624</v>
      </c>
      <c r="B7" s="445"/>
      <c r="C7" s="445"/>
      <c r="D7" s="445"/>
      <c r="E7" s="445"/>
      <c r="F7" s="445"/>
      <c r="G7" s="445"/>
      <c r="H7" s="445"/>
    </row>
    <row r="8" spans="1:8" ht="15.75" x14ac:dyDescent="0.2">
      <c r="A8" s="445" t="s">
        <v>625</v>
      </c>
      <c r="B8" s="445"/>
      <c r="C8" s="445"/>
      <c r="D8" s="445"/>
      <c r="E8" s="445"/>
      <c r="F8" s="445"/>
      <c r="G8" s="445"/>
      <c r="H8" s="445"/>
    </row>
    <row r="9" spans="1:8" ht="15.75" x14ac:dyDescent="0.2">
      <c r="A9" s="446" t="s">
        <v>389</v>
      </c>
      <c r="B9" s="446"/>
      <c r="C9" s="446"/>
      <c r="D9" s="446"/>
      <c r="E9" s="446"/>
      <c r="F9" s="446"/>
      <c r="G9" s="446"/>
      <c r="H9" s="446"/>
    </row>
    <row r="10" spans="1:8" ht="18" customHeight="1" x14ac:dyDescent="0.2">
      <c r="A10" s="445" t="s">
        <v>626</v>
      </c>
      <c r="B10" s="445"/>
      <c r="C10" s="445"/>
      <c r="D10" s="445"/>
      <c r="E10" s="445"/>
      <c r="F10" s="445"/>
      <c r="G10" s="445"/>
      <c r="H10" s="445"/>
    </row>
    <row r="11" spans="1:8" ht="15.75" x14ac:dyDescent="0.2">
      <c r="A11" s="445" t="s">
        <v>965</v>
      </c>
      <c r="B11" s="445"/>
      <c r="C11" s="445"/>
      <c r="D11" s="445"/>
      <c r="E11" s="445"/>
      <c r="F11" s="445"/>
      <c r="G11" s="445"/>
      <c r="H11" s="445"/>
    </row>
    <row r="12" spans="1:8" ht="15.75" x14ac:dyDescent="0.2">
      <c r="A12" s="445" t="s">
        <v>627</v>
      </c>
      <c r="B12" s="445"/>
      <c r="C12" s="445"/>
      <c r="D12" s="445"/>
      <c r="E12" s="445"/>
      <c r="F12" s="445"/>
      <c r="G12" s="445"/>
      <c r="H12" s="445"/>
    </row>
    <row r="13" spans="1:8" ht="17.45" customHeight="1" x14ac:dyDescent="0.2">
      <c r="A13" s="445" t="s">
        <v>628</v>
      </c>
      <c r="B13" s="445"/>
      <c r="C13" s="445"/>
      <c r="D13" s="445"/>
      <c r="E13" s="445"/>
      <c r="F13" s="445"/>
      <c r="G13" s="445"/>
      <c r="H13" s="445"/>
    </row>
    <row r="14" spans="1:8" ht="17.45" customHeight="1" x14ac:dyDescent="0.2">
      <c r="A14" s="445" t="s">
        <v>966</v>
      </c>
      <c r="B14" s="445"/>
      <c r="C14" s="445"/>
      <c r="D14" s="445"/>
      <c r="E14" s="445"/>
      <c r="F14" s="445"/>
      <c r="G14" s="445"/>
      <c r="H14" s="445"/>
    </row>
    <row r="15" spans="1:8" ht="17.45" customHeight="1" x14ac:dyDescent="0.2">
      <c r="A15" s="446" t="s">
        <v>395</v>
      </c>
      <c r="B15" s="446"/>
      <c r="C15" s="446"/>
      <c r="D15" s="446"/>
      <c r="E15" s="446"/>
      <c r="F15" s="446"/>
      <c r="G15" s="446"/>
      <c r="H15" s="446"/>
    </row>
    <row r="16" spans="1:8" ht="69" customHeight="1" x14ac:dyDescent="0.2">
      <c r="A16" s="445" t="s">
        <v>969</v>
      </c>
      <c r="B16" s="445"/>
      <c r="C16" s="445"/>
      <c r="D16" s="445"/>
      <c r="E16" s="445"/>
      <c r="F16" s="445"/>
      <c r="G16" s="445"/>
      <c r="H16" s="445"/>
    </row>
    <row r="17" spans="1:8" ht="15.75" x14ac:dyDescent="0.2">
      <c r="A17" s="446" t="s">
        <v>967</v>
      </c>
      <c r="B17" s="445"/>
      <c r="C17" s="445"/>
      <c r="D17" s="445"/>
      <c r="E17" s="445"/>
      <c r="F17" s="445"/>
      <c r="G17" s="445"/>
      <c r="H17" s="445"/>
    </row>
    <row r="18" spans="1:8" ht="35.25" customHeight="1" x14ac:dyDescent="0.2">
      <c r="A18" s="447" t="s">
        <v>629</v>
      </c>
      <c r="B18" s="447"/>
      <c r="C18" s="447"/>
      <c r="D18" s="447"/>
      <c r="E18" s="447"/>
      <c r="F18" s="447"/>
      <c r="G18" s="447"/>
      <c r="H18" s="447"/>
    </row>
    <row r="19" spans="1:8" ht="15.75" x14ac:dyDescent="0.2">
      <c r="A19" s="446" t="s">
        <v>509</v>
      </c>
      <c r="B19" s="446"/>
      <c r="C19" s="446"/>
      <c r="D19" s="446"/>
      <c r="E19" s="446"/>
      <c r="F19" s="446"/>
      <c r="G19" s="446"/>
      <c r="H19" s="446"/>
    </row>
    <row r="20" spans="1:8" ht="15.75" x14ac:dyDescent="0.2">
      <c r="A20" s="445" t="s">
        <v>630</v>
      </c>
      <c r="B20" s="445"/>
      <c r="C20" s="445"/>
      <c r="D20" s="445"/>
      <c r="E20" s="445"/>
      <c r="F20" s="445"/>
      <c r="G20" s="445"/>
      <c r="H20" s="445"/>
    </row>
    <row r="21" spans="1:8" ht="15.75" x14ac:dyDescent="0.2">
      <c r="A21" s="445" t="s">
        <v>970</v>
      </c>
      <c r="B21" s="445"/>
      <c r="C21" s="445"/>
      <c r="D21" s="445"/>
      <c r="E21" s="445"/>
      <c r="F21" s="445"/>
      <c r="G21" s="445"/>
      <c r="H21" s="445"/>
    </row>
    <row r="22" spans="1:8" ht="15.75" x14ac:dyDescent="0.2">
      <c r="A22" s="445" t="s">
        <v>631</v>
      </c>
      <c r="B22" s="445"/>
      <c r="C22" s="445"/>
      <c r="D22" s="445"/>
      <c r="E22" s="445"/>
      <c r="F22" s="445"/>
      <c r="G22" s="445"/>
      <c r="H22" s="445"/>
    </row>
    <row r="23" spans="1:8" ht="21" customHeight="1" x14ac:dyDescent="0.2">
      <c r="A23" s="445" t="s">
        <v>632</v>
      </c>
      <c r="B23" s="445"/>
      <c r="C23" s="445"/>
      <c r="D23" s="445"/>
      <c r="E23" s="445"/>
      <c r="F23" s="445"/>
      <c r="G23" s="445"/>
      <c r="H23" s="445"/>
    </row>
    <row r="24" spans="1:8" ht="63.75" customHeight="1" x14ac:dyDescent="0.2">
      <c r="A24" s="446" t="s">
        <v>971</v>
      </c>
      <c r="B24" s="445"/>
      <c r="C24" s="445"/>
      <c r="D24" s="445"/>
      <c r="E24" s="445"/>
      <c r="F24" s="445"/>
      <c r="G24" s="445"/>
      <c r="H24" s="445"/>
    </row>
    <row r="25" spans="1:8" ht="49.5" customHeight="1" x14ac:dyDescent="0.2">
      <c r="A25" s="446" t="s">
        <v>972</v>
      </c>
      <c r="B25" s="445"/>
      <c r="C25" s="445"/>
      <c r="D25" s="445"/>
      <c r="E25" s="445"/>
      <c r="F25" s="445"/>
      <c r="G25" s="445"/>
      <c r="H25" s="445"/>
    </row>
    <row r="26" spans="1:8" ht="21.6" customHeight="1" x14ac:dyDescent="0.2">
      <c r="A26" s="446" t="s">
        <v>968</v>
      </c>
      <c r="B26" s="446"/>
      <c r="C26" s="446"/>
      <c r="D26" s="446"/>
      <c r="E26" s="446"/>
      <c r="F26" s="446"/>
      <c r="G26" s="446"/>
      <c r="H26" s="446"/>
    </row>
    <row r="27" spans="1:8" ht="12.75" customHeight="1" thickBot="1" x14ac:dyDescent="0.3">
      <c r="A27" s="225"/>
    </row>
    <row r="28" spans="1:8" ht="15.75" x14ac:dyDescent="0.25">
      <c r="A28" s="448" t="s">
        <v>513</v>
      </c>
      <c r="B28" s="450" t="s">
        <v>487</v>
      </c>
      <c r="C28" s="450"/>
      <c r="D28" s="450"/>
      <c r="E28" s="450"/>
      <c r="F28" s="451"/>
    </row>
    <row r="29" spans="1:8" ht="15.75" x14ac:dyDescent="0.25">
      <c r="A29" s="449"/>
      <c r="B29" s="226">
        <v>2015</v>
      </c>
      <c r="C29" s="226">
        <v>2016</v>
      </c>
      <c r="D29" s="226"/>
      <c r="E29" s="25"/>
      <c r="F29" s="153"/>
    </row>
    <row r="30" spans="1:8" ht="16.5" thickBot="1" x14ac:dyDescent="0.3">
      <c r="A30" s="142">
        <v>1</v>
      </c>
      <c r="B30" s="227">
        <v>2</v>
      </c>
      <c r="C30" s="227">
        <v>3</v>
      </c>
      <c r="D30" s="227">
        <v>4</v>
      </c>
      <c r="E30" s="227">
        <v>5</v>
      </c>
      <c r="F30" s="228">
        <v>6</v>
      </c>
    </row>
    <row r="31" spans="1:8" ht="15.75" x14ac:dyDescent="0.2">
      <c r="A31" s="229" t="s">
        <v>208</v>
      </c>
      <c r="B31" s="121">
        <v>5351</v>
      </c>
      <c r="C31" s="121">
        <v>5351</v>
      </c>
      <c r="D31" s="121"/>
      <c r="E31" s="121"/>
      <c r="F31" s="230"/>
    </row>
    <row r="32" spans="1:8" ht="15.75" x14ac:dyDescent="0.2">
      <c r="A32" s="231" t="s">
        <v>490</v>
      </c>
      <c r="B32" s="98"/>
      <c r="C32" s="98"/>
      <c r="D32" s="98"/>
      <c r="E32" s="98"/>
      <c r="F32" s="26"/>
    </row>
    <row r="33" spans="1:6" ht="15.75" x14ac:dyDescent="0.2">
      <c r="A33" s="231" t="s">
        <v>491</v>
      </c>
      <c r="B33" s="98">
        <v>1788</v>
      </c>
      <c r="C33" s="98">
        <v>1788</v>
      </c>
      <c r="D33" s="98"/>
      <c r="E33" s="98"/>
      <c r="F33" s="26"/>
    </row>
    <row r="34" spans="1:6" ht="15.75" x14ac:dyDescent="0.2">
      <c r="A34" s="231" t="s">
        <v>492</v>
      </c>
      <c r="B34" s="98"/>
      <c r="C34" s="98"/>
      <c r="D34" s="98"/>
      <c r="E34" s="98"/>
      <c r="F34" s="26"/>
    </row>
    <row r="35" spans="1:6" ht="15.75" x14ac:dyDescent="0.2">
      <c r="A35" s="231" t="s">
        <v>493</v>
      </c>
      <c r="B35" s="98">
        <v>901</v>
      </c>
      <c r="C35" s="98">
        <v>901</v>
      </c>
      <c r="D35" s="98"/>
      <c r="E35" s="98"/>
      <c r="F35" s="26"/>
    </row>
    <row r="36" spans="1:6" ht="15.75" x14ac:dyDescent="0.2">
      <c r="A36" s="231" t="s">
        <v>494</v>
      </c>
      <c r="B36" s="98">
        <v>76</v>
      </c>
      <c r="C36" s="98">
        <v>76</v>
      </c>
      <c r="D36" s="98"/>
      <c r="E36" s="98"/>
      <c r="F36" s="26"/>
    </row>
    <row r="37" spans="1:6" ht="15.75" x14ac:dyDescent="0.2">
      <c r="A37" s="231" t="s">
        <v>495</v>
      </c>
      <c r="B37" s="98">
        <v>811</v>
      </c>
      <c r="C37" s="98">
        <v>811</v>
      </c>
      <c r="D37" s="98"/>
      <c r="E37" s="98"/>
      <c r="F37" s="26"/>
    </row>
    <row r="38" spans="1:6" ht="15.75" x14ac:dyDescent="0.2">
      <c r="A38" s="231" t="s">
        <v>496</v>
      </c>
      <c r="B38" s="98">
        <v>1206</v>
      </c>
      <c r="C38" s="98">
        <v>1206</v>
      </c>
      <c r="D38" s="98"/>
      <c r="E38" s="98"/>
      <c r="F38" s="26"/>
    </row>
    <row r="39" spans="1:6" ht="15.75" x14ac:dyDescent="0.2">
      <c r="A39" s="231" t="s">
        <v>510</v>
      </c>
      <c r="B39" s="98">
        <v>77</v>
      </c>
      <c r="C39" s="98">
        <v>77</v>
      </c>
      <c r="D39" s="98"/>
      <c r="E39" s="98"/>
      <c r="F39" s="26"/>
    </row>
    <row r="40" spans="1:6" ht="15.75" x14ac:dyDescent="0.2">
      <c r="A40" s="231" t="s">
        <v>511</v>
      </c>
      <c r="B40" s="98">
        <v>2008</v>
      </c>
      <c r="C40" s="98">
        <v>1932</v>
      </c>
      <c r="D40" s="98"/>
      <c r="E40" s="98"/>
      <c r="F40" s="26"/>
    </row>
    <row r="41" spans="1:6" ht="16.5" thickBot="1" x14ac:dyDescent="0.25">
      <c r="A41" s="232" t="s">
        <v>512</v>
      </c>
      <c r="B41" s="109">
        <v>272</v>
      </c>
      <c r="C41" s="109">
        <v>92</v>
      </c>
      <c r="D41" s="109"/>
      <c r="E41" s="109"/>
      <c r="F41" s="110"/>
    </row>
    <row r="50" ht="35.450000000000003" customHeight="1" x14ac:dyDescent="0.2"/>
  </sheetData>
  <mergeCells count="28">
    <mergeCell ref="A28:A29"/>
    <mergeCell ref="A24:H24"/>
    <mergeCell ref="A25:H25"/>
    <mergeCell ref="B28:F28"/>
    <mergeCell ref="A26:H26"/>
    <mergeCell ref="A12:H12"/>
    <mergeCell ref="A13:H13"/>
    <mergeCell ref="A14:H14"/>
    <mergeCell ref="A23:H23"/>
    <mergeCell ref="A15:H15"/>
    <mergeCell ref="A16:H16"/>
    <mergeCell ref="A17:H17"/>
    <mergeCell ref="A18:H18"/>
    <mergeCell ref="A19:H19"/>
    <mergeCell ref="A20:H20"/>
    <mergeCell ref="A21:H21"/>
    <mergeCell ref="A22:H22"/>
    <mergeCell ref="A1:H1"/>
    <mergeCell ref="A2:H2"/>
    <mergeCell ref="A11:H11"/>
    <mergeCell ref="A4:H4"/>
    <mergeCell ref="A5:H5"/>
    <mergeCell ref="A6:H6"/>
    <mergeCell ref="A7:H7"/>
    <mergeCell ref="A3:H3"/>
    <mergeCell ref="A8:H8"/>
    <mergeCell ref="A10:H10"/>
    <mergeCell ref="A9:H9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88" fitToHeight="0" orientation="landscape" r:id="rId1"/>
  <headerFooter alignWithMargins="0"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F0"/>
  </sheetPr>
  <dimension ref="A1:N37"/>
  <sheetViews>
    <sheetView view="pageBreakPreview" zoomScale="85" zoomScaleNormal="100" zoomScaleSheetLayoutView="85" workbookViewId="0">
      <selection activeCell="E20" sqref="E20"/>
    </sheetView>
  </sheetViews>
  <sheetFormatPr defaultRowHeight="15" x14ac:dyDescent="0.2"/>
  <cols>
    <col min="1" max="1" width="49" style="34" customWidth="1"/>
    <col min="2" max="2" width="46.28515625" style="145" customWidth="1"/>
    <col min="3" max="16384" width="9.140625" style="34"/>
  </cols>
  <sheetData>
    <row r="1" spans="1:14" ht="15.75" x14ac:dyDescent="0.25">
      <c r="A1" s="443" t="s">
        <v>287</v>
      </c>
      <c r="B1" s="452"/>
      <c r="C1" s="452"/>
      <c r="D1" s="452"/>
      <c r="E1" s="452"/>
      <c r="F1" s="452"/>
      <c r="G1" s="452"/>
      <c r="H1" s="233"/>
      <c r="I1" s="233"/>
      <c r="J1" s="233"/>
      <c r="K1" s="233"/>
      <c r="L1" s="233"/>
      <c r="M1" s="233"/>
      <c r="N1" s="233"/>
    </row>
    <row r="2" spans="1:14" ht="15.75" x14ac:dyDescent="0.25">
      <c r="A2" s="453" t="s">
        <v>514</v>
      </c>
      <c r="B2" s="444"/>
      <c r="C2" s="444"/>
      <c r="D2" s="444"/>
      <c r="E2" s="444"/>
      <c r="F2" s="444"/>
      <c r="G2" s="444"/>
      <c r="H2" s="97"/>
      <c r="I2" s="97"/>
      <c r="J2" s="97"/>
      <c r="K2" s="97"/>
      <c r="L2" s="97"/>
      <c r="M2" s="97"/>
      <c r="N2" s="97"/>
    </row>
    <row r="3" spans="1:14" ht="16.5" thickBot="1" x14ac:dyDescent="0.3">
      <c r="A3" s="454" t="s">
        <v>515</v>
      </c>
      <c r="B3" s="455"/>
      <c r="C3" s="455"/>
      <c r="D3" s="455"/>
      <c r="E3" s="455"/>
      <c r="F3" s="455"/>
      <c r="G3" s="455"/>
      <c r="H3" s="234"/>
      <c r="I3" s="234"/>
      <c r="J3" s="234"/>
      <c r="K3" s="234"/>
      <c r="L3" s="234"/>
      <c r="M3" s="234"/>
      <c r="N3" s="234"/>
    </row>
    <row r="4" spans="1:14" ht="15.75" x14ac:dyDescent="0.2">
      <c r="A4" s="458" t="s">
        <v>513</v>
      </c>
      <c r="B4" s="460" t="s">
        <v>519</v>
      </c>
      <c r="C4" s="456" t="s">
        <v>487</v>
      </c>
      <c r="D4" s="456"/>
      <c r="E4" s="456"/>
      <c r="F4" s="456"/>
      <c r="G4" s="457"/>
    </row>
    <row r="5" spans="1:14" ht="15.75" x14ac:dyDescent="0.2">
      <c r="A5" s="459"/>
      <c r="B5" s="461"/>
      <c r="C5" s="25">
        <v>2015</v>
      </c>
      <c r="D5" s="25">
        <v>2016</v>
      </c>
      <c r="E5" s="54">
        <v>2017</v>
      </c>
      <c r="F5" s="19"/>
      <c r="G5" s="20"/>
    </row>
    <row r="6" spans="1:14" ht="16.5" thickBot="1" x14ac:dyDescent="0.25">
      <c r="A6" s="142">
        <v>1</v>
      </c>
      <c r="B6" s="180">
        <v>2</v>
      </c>
      <c r="C6" s="143">
        <v>3</v>
      </c>
      <c r="D6" s="143">
        <v>4</v>
      </c>
      <c r="E6" s="295">
        <v>5</v>
      </c>
      <c r="F6" s="143">
        <v>6</v>
      </c>
      <c r="G6" s="144">
        <v>7</v>
      </c>
    </row>
    <row r="7" spans="1:14" ht="15.75" x14ac:dyDescent="0.2">
      <c r="A7" s="235" t="s">
        <v>530</v>
      </c>
      <c r="B7" s="121" t="s">
        <v>447</v>
      </c>
      <c r="C7" s="45">
        <v>47.569000000000003</v>
      </c>
      <c r="D7" s="45">
        <v>47.47</v>
      </c>
      <c r="E7" s="45">
        <v>47.52</v>
      </c>
      <c r="F7" s="18"/>
      <c r="G7" s="148"/>
    </row>
    <row r="8" spans="1:14" ht="15" customHeight="1" x14ac:dyDescent="0.2">
      <c r="A8" s="236" t="s">
        <v>529</v>
      </c>
      <c r="B8" s="98"/>
      <c r="C8" s="47"/>
      <c r="D8" s="47"/>
      <c r="E8" s="292"/>
      <c r="F8" s="9"/>
      <c r="G8" s="120"/>
    </row>
    <row r="9" spans="1:14" ht="15.75" x14ac:dyDescent="0.2">
      <c r="A9" s="236" t="s">
        <v>452</v>
      </c>
      <c r="B9" s="36">
        <v>1</v>
      </c>
      <c r="C9" s="71">
        <v>47593</v>
      </c>
      <c r="D9" s="71">
        <v>47470</v>
      </c>
      <c r="E9" s="292">
        <v>47542</v>
      </c>
      <c r="F9" s="9"/>
      <c r="G9" s="120"/>
    </row>
    <row r="10" spans="1:14" ht="17.45" customHeight="1" x14ac:dyDescent="0.2">
      <c r="A10" s="236" t="s">
        <v>450</v>
      </c>
      <c r="B10" s="194"/>
      <c r="C10" s="47"/>
      <c r="D10" s="47"/>
      <c r="E10" s="292"/>
      <c r="F10" s="9"/>
      <c r="G10" s="120"/>
    </row>
    <row r="11" spans="1:14" ht="15.75" x14ac:dyDescent="0.2">
      <c r="A11" s="236" t="s">
        <v>448</v>
      </c>
      <c r="B11" s="32" t="s">
        <v>449</v>
      </c>
      <c r="C11" s="47">
        <v>16.8</v>
      </c>
      <c r="D11" s="47">
        <v>17.3</v>
      </c>
      <c r="E11" s="292">
        <v>17.7</v>
      </c>
      <c r="F11" s="9"/>
      <c r="G11" s="120"/>
    </row>
    <row r="12" spans="1:14" ht="15.75" x14ac:dyDescent="0.2">
      <c r="A12" s="158" t="s">
        <v>566</v>
      </c>
      <c r="B12" s="98" t="s">
        <v>449</v>
      </c>
      <c r="C12" s="47">
        <v>57.4</v>
      </c>
      <c r="D12" s="47">
        <v>56.2</v>
      </c>
      <c r="E12" s="292">
        <v>54.8</v>
      </c>
      <c r="F12" s="9"/>
      <c r="G12" s="120"/>
    </row>
    <row r="13" spans="1:14" ht="15.75" x14ac:dyDescent="0.2">
      <c r="A13" s="158" t="s">
        <v>567</v>
      </c>
      <c r="B13" s="98" t="s">
        <v>449</v>
      </c>
      <c r="C13" s="47">
        <v>25.8</v>
      </c>
      <c r="D13" s="47">
        <v>26.5</v>
      </c>
      <c r="E13" s="292">
        <v>27.4</v>
      </c>
      <c r="F13" s="9"/>
      <c r="G13" s="120"/>
    </row>
    <row r="14" spans="1:14" ht="15.75" x14ac:dyDescent="0.2">
      <c r="A14" s="236" t="s">
        <v>80</v>
      </c>
      <c r="B14" s="98" t="s">
        <v>451</v>
      </c>
      <c r="C14" s="47">
        <v>40.89</v>
      </c>
      <c r="D14" s="90">
        <v>40.96</v>
      </c>
      <c r="E14" s="292">
        <v>41.03</v>
      </c>
      <c r="F14" s="9"/>
      <c r="G14" s="120"/>
    </row>
    <row r="15" spans="1:14" ht="15.75" x14ac:dyDescent="0.2">
      <c r="A15" s="236" t="s">
        <v>517</v>
      </c>
      <c r="B15" s="98" t="s">
        <v>380</v>
      </c>
      <c r="C15" s="47">
        <v>11.2</v>
      </c>
      <c r="D15" s="47">
        <v>11.8</v>
      </c>
      <c r="E15" s="292">
        <v>11.4</v>
      </c>
      <c r="F15" s="9"/>
      <c r="G15" s="120"/>
    </row>
    <row r="16" spans="1:14" ht="15.75" x14ac:dyDescent="0.2">
      <c r="A16" s="236" t="s">
        <v>518</v>
      </c>
      <c r="B16" s="98" t="s">
        <v>380</v>
      </c>
      <c r="C16" s="47">
        <v>15.9</v>
      </c>
      <c r="D16" s="47">
        <v>15.3</v>
      </c>
      <c r="E16" s="292">
        <v>13.7</v>
      </c>
      <c r="F16" s="9"/>
      <c r="G16" s="120"/>
    </row>
    <row r="17" spans="1:7" ht="15.75" x14ac:dyDescent="0.2">
      <c r="A17" s="236" t="s">
        <v>453</v>
      </c>
      <c r="B17" s="98" t="s">
        <v>380</v>
      </c>
      <c r="C17" s="47">
        <v>-4.7</v>
      </c>
      <c r="D17" s="47">
        <v>-3.5</v>
      </c>
      <c r="E17" s="292">
        <v>-2.2999999999999998</v>
      </c>
      <c r="F17" s="9"/>
      <c r="G17" s="120"/>
    </row>
    <row r="18" spans="1:7" ht="15.75" x14ac:dyDescent="0.2">
      <c r="A18" s="236" t="s">
        <v>528</v>
      </c>
      <c r="B18" s="98" t="s">
        <v>973</v>
      </c>
      <c r="C18" s="47">
        <v>247</v>
      </c>
      <c r="D18" s="47">
        <v>45</v>
      </c>
      <c r="E18" s="292">
        <v>182</v>
      </c>
      <c r="F18" s="9"/>
      <c r="G18" s="120"/>
    </row>
    <row r="19" spans="1:7" ht="18" customHeight="1" thickBot="1" x14ac:dyDescent="0.25">
      <c r="A19" s="237" t="s">
        <v>565</v>
      </c>
      <c r="B19" s="109" t="s">
        <v>974</v>
      </c>
      <c r="C19" s="150">
        <v>52</v>
      </c>
      <c r="D19" s="150">
        <v>9</v>
      </c>
      <c r="E19" s="150">
        <v>38</v>
      </c>
      <c r="F19" s="151"/>
      <c r="G19" s="152"/>
    </row>
    <row r="20" spans="1:7" ht="15.75" x14ac:dyDescent="0.2">
      <c r="A20" s="33"/>
      <c r="B20" s="239"/>
      <c r="C20" s="94"/>
      <c r="D20" s="96"/>
      <c r="E20" s="96"/>
      <c r="F20" s="96"/>
      <c r="G20" s="96"/>
    </row>
    <row r="21" spans="1:7" ht="16.899999999999999" customHeight="1" x14ac:dyDescent="0.2">
      <c r="A21" s="96"/>
      <c r="B21" s="239"/>
      <c r="C21" s="94"/>
      <c r="D21" s="96"/>
      <c r="E21" s="96"/>
      <c r="F21" s="96"/>
      <c r="G21" s="96"/>
    </row>
    <row r="22" spans="1:7" ht="20.45" customHeight="1" x14ac:dyDescent="0.2">
      <c r="A22" s="96"/>
      <c r="B22" s="239"/>
      <c r="C22" s="94"/>
      <c r="D22" s="96"/>
      <c r="E22" s="96"/>
      <c r="F22" s="96"/>
      <c r="G22" s="96"/>
    </row>
    <row r="23" spans="1:7" ht="16.149999999999999" customHeight="1" x14ac:dyDescent="0.2">
      <c r="A23" s="194"/>
      <c r="B23" s="464"/>
      <c r="C23" s="465"/>
      <c r="D23" s="463"/>
      <c r="E23" s="463"/>
      <c r="F23" s="463"/>
      <c r="G23" s="463"/>
    </row>
    <row r="24" spans="1:7" ht="15.75" x14ac:dyDescent="0.2">
      <c r="A24" s="96"/>
      <c r="B24" s="464"/>
      <c r="C24" s="465"/>
      <c r="D24" s="463"/>
      <c r="E24" s="463"/>
      <c r="F24" s="463"/>
      <c r="G24" s="463"/>
    </row>
    <row r="25" spans="1:7" x14ac:dyDescent="0.2">
      <c r="B25" s="466"/>
      <c r="C25" s="467"/>
      <c r="D25" s="462"/>
      <c r="E25" s="462"/>
      <c r="F25" s="462"/>
      <c r="G25" s="462"/>
    </row>
    <row r="26" spans="1:7" ht="15.75" x14ac:dyDescent="0.2">
      <c r="A26" s="93"/>
      <c r="B26" s="466"/>
      <c r="C26" s="467"/>
      <c r="D26" s="462"/>
      <c r="E26" s="462"/>
      <c r="F26" s="462"/>
      <c r="G26" s="462"/>
    </row>
    <row r="27" spans="1:7" x14ac:dyDescent="0.2">
      <c r="B27" s="466"/>
      <c r="C27" s="467"/>
      <c r="D27" s="462"/>
      <c r="E27" s="462"/>
      <c r="F27" s="462"/>
      <c r="G27" s="462"/>
    </row>
    <row r="28" spans="1:7" ht="15.75" x14ac:dyDescent="0.2">
      <c r="A28" s="93"/>
      <c r="B28" s="466"/>
      <c r="C28" s="467"/>
      <c r="D28" s="462"/>
      <c r="E28" s="462"/>
      <c r="F28" s="462"/>
      <c r="G28" s="462"/>
    </row>
    <row r="29" spans="1:7" x14ac:dyDescent="0.2">
      <c r="C29" s="467"/>
      <c r="D29" s="462"/>
      <c r="E29" s="462"/>
      <c r="F29" s="462"/>
      <c r="G29" s="462"/>
    </row>
    <row r="30" spans="1:7" x14ac:dyDescent="0.2">
      <c r="C30" s="467"/>
      <c r="D30" s="462"/>
      <c r="E30" s="462"/>
      <c r="F30" s="462"/>
      <c r="G30" s="462"/>
    </row>
    <row r="31" spans="1:7" x14ac:dyDescent="0.2">
      <c r="C31" s="467"/>
      <c r="D31" s="462"/>
      <c r="E31" s="462"/>
      <c r="F31" s="462"/>
      <c r="G31" s="462"/>
    </row>
    <row r="32" spans="1:7" x14ac:dyDescent="0.2">
      <c r="C32" s="467"/>
      <c r="D32" s="462"/>
      <c r="E32" s="462"/>
      <c r="F32" s="462"/>
      <c r="G32" s="462"/>
    </row>
    <row r="33" spans="1:7" x14ac:dyDescent="0.2">
      <c r="A33" s="169"/>
      <c r="B33" s="46"/>
      <c r="C33" s="467"/>
      <c r="D33" s="462"/>
      <c r="E33" s="462"/>
      <c r="F33" s="462"/>
      <c r="G33" s="462"/>
    </row>
    <row r="34" spans="1:7" x14ac:dyDescent="0.2">
      <c r="C34" s="467"/>
      <c r="D34" s="462"/>
      <c r="E34" s="462"/>
      <c r="F34" s="462"/>
      <c r="G34" s="462"/>
    </row>
    <row r="35" spans="1:7" ht="15.75" x14ac:dyDescent="0.2">
      <c r="A35" s="93"/>
      <c r="C35" s="467"/>
      <c r="D35" s="462"/>
      <c r="E35" s="462"/>
      <c r="F35" s="462"/>
      <c r="G35" s="462"/>
    </row>
    <row r="36" spans="1:7" ht="18" customHeight="1" x14ac:dyDescent="0.2">
      <c r="B36" s="466"/>
      <c r="C36" s="467"/>
      <c r="D36" s="462"/>
      <c r="E36" s="462"/>
      <c r="F36" s="462"/>
      <c r="G36" s="462"/>
    </row>
    <row r="37" spans="1:7" ht="15.75" x14ac:dyDescent="0.2">
      <c r="A37" s="93"/>
      <c r="B37" s="466"/>
      <c r="C37" s="467"/>
      <c r="D37" s="462"/>
      <c r="E37" s="462"/>
      <c r="F37" s="462"/>
      <c r="G37" s="462"/>
    </row>
  </sheetData>
  <mergeCells count="40">
    <mergeCell ref="D29:D33"/>
    <mergeCell ref="E29:E33"/>
    <mergeCell ref="F36:F37"/>
    <mergeCell ref="G36:G37"/>
    <mergeCell ref="D36:D37"/>
    <mergeCell ref="G29:G33"/>
    <mergeCell ref="D34:D35"/>
    <mergeCell ref="E34:E35"/>
    <mergeCell ref="F34:F35"/>
    <mergeCell ref="G34:G35"/>
    <mergeCell ref="F29:F33"/>
    <mergeCell ref="E36:E37"/>
    <mergeCell ref="B23:B24"/>
    <mergeCell ref="C23:C24"/>
    <mergeCell ref="B25:B26"/>
    <mergeCell ref="B36:B37"/>
    <mergeCell ref="C36:C37"/>
    <mergeCell ref="C34:C35"/>
    <mergeCell ref="C29:C33"/>
    <mergeCell ref="C25:C26"/>
    <mergeCell ref="B27:B28"/>
    <mergeCell ref="C27:C28"/>
    <mergeCell ref="D27:D28"/>
    <mergeCell ref="G25:G26"/>
    <mergeCell ref="G27:G28"/>
    <mergeCell ref="E27:E28"/>
    <mergeCell ref="D23:D24"/>
    <mergeCell ref="E23:E24"/>
    <mergeCell ref="F23:F24"/>
    <mergeCell ref="G23:G24"/>
    <mergeCell ref="F27:F28"/>
    <mergeCell ref="E25:E26"/>
    <mergeCell ref="F25:F26"/>
    <mergeCell ref="D25:D26"/>
    <mergeCell ref="A1:G1"/>
    <mergeCell ref="A2:G2"/>
    <mergeCell ref="A3:G3"/>
    <mergeCell ref="C4:G4"/>
    <mergeCell ref="A4:A5"/>
    <mergeCell ref="B4:B5"/>
  </mergeCells>
  <phoneticPr fontId="9" type="noConversion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  <pageSetUpPr fitToPage="1"/>
  </sheetPr>
  <dimension ref="A1:K262"/>
  <sheetViews>
    <sheetView view="pageBreakPreview" zoomScale="85" zoomScaleNormal="100" zoomScaleSheetLayoutView="85" workbookViewId="0">
      <pane ySplit="5" topLeftCell="A6" activePane="bottomLeft" state="frozen"/>
      <selection sqref="A1:IV65536"/>
      <selection pane="bottomLeft" activeCell="I144" sqref="I144"/>
    </sheetView>
  </sheetViews>
  <sheetFormatPr defaultRowHeight="12.75" x14ac:dyDescent="0.2"/>
  <cols>
    <col min="1" max="1" width="67.42578125" style="145" customWidth="1"/>
    <col min="2" max="2" width="17" style="145" customWidth="1"/>
    <col min="3" max="4" width="10.7109375" style="44" hidden="1" customWidth="1"/>
    <col min="5" max="5" width="10.7109375" style="145" hidden="1" customWidth="1"/>
    <col min="6" max="6" width="10.5703125" style="332" customWidth="1"/>
    <col min="7" max="7" width="8.5703125" style="145" customWidth="1"/>
    <col min="8" max="16384" width="9.140625" style="145"/>
  </cols>
  <sheetData>
    <row r="1" spans="1:7" ht="15.75" x14ac:dyDescent="0.2">
      <c r="A1" s="438" t="s">
        <v>286</v>
      </c>
      <c r="B1" s="438"/>
      <c r="C1" s="438"/>
      <c r="D1" s="438"/>
      <c r="E1" s="438"/>
      <c r="F1" s="438"/>
      <c r="G1" s="438"/>
    </row>
    <row r="2" spans="1:7" ht="28.15" customHeight="1" thickBot="1" x14ac:dyDescent="0.25">
      <c r="A2" s="471" t="s">
        <v>17</v>
      </c>
      <c r="B2" s="471"/>
      <c r="C2" s="471"/>
      <c r="D2" s="471"/>
      <c r="E2" s="471"/>
      <c r="F2" s="471"/>
      <c r="G2" s="471"/>
    </row>
    <row r="3" spans="1:7" ht="15.75" x14ac:dyDescent="0.2">
      <c r="A3" s="458" t="s">
        <v>513</v>
      </c>
      <c r="B3" s="456" t="s">
        <v>519</v>
      </c>
      <c r="C3" s="456" t="s">
        <v>487</v>
      </c>
      <c r="D3" s="456"/>
      <c r="E3" s="456"/>
      <c r="F3" s="456"/>
      <c r="G3" s="457"/>
    </row>
    <row r="4" spans="1:7" ht="18.75" customHeight="1" x14ac:dyDescent="0.2">
      <c r="A4" s="469"/>
      <c r="B4" s="470"/>
      <c r="C4" s="426">
        <v>2013</v>
      </c>
      <c r="D4" s="426" t="s">
        <v>1057</v>
      </c>
      <c r="E4" s="426" t="s">
        <v>1056</v>
      </c>
      <c r="F4" s="344">
        <v>2016</v>
      </c>
      <c r="G4" s="427"/>
    </row>
    <row r="5" spans="1:7" ht="16.5" thickBot="1" x14ac:dyDescent="0.25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345">
        <v>6</v>
      </c>
      <c r="G5" s="144">
        <v>7</v>
      </c>
    </row>
    <row r="6" spans="1:7" s="333" customFormat="1" ht="69" customHeight="1" x14ac:dyDescent="0.2">
      <c r="A6" s="472" t="s">
        <v>1055</v>
      </c>
      <c r="B6" s="473"/>
      <c r="C6" s="473"/>
      <c r="D6" s="473"/>
      <c r="E6" s="473"/>
      <c r="F6" s="473"/>
      <c r="G6" s="474"/>
    </row>
    <row r="7" spans="1:7" s="333" customFormat="1" ht="63" x14ac:dyDescent="0.2">
      <c r="A7" s="158" t="s">
        <v>1068</v>
      </c>
      <c r="B7" s="425" t="s">
        <v>19</v>
      </c>
      <c r="C7" s="346">
        <f>C12+C32+C152</f>
        <v>41145.219999999994</v>
      </c>
      <c r="D7" s="346">
        <f>D12+D32+D152</f>
        <v>46202.94</v>
      </c>
      <c r="E7" s="346">
        <f>E12+E32+E152+0.1</f>
        <v>51981.500000000007</v>
      </c>
      <c r="F7" s="347">
        <v>52352.399999999994</v>
      </c>
      <c r="G7" s="348"/>
    </row>
    <row r="8" spans="1:7" s="333" customFormat="1" ht="15.75" x14ac:dyDescent="0.2">
      <c r="A8" s="349" t="s">
        <v>523</v>
      </c>
      <c r="B8" s="425" t="s">
        <v>1058</v>
      </c>
      <c r="C8" s="90">
        <v>99</v>
      </c>
      <c r="D8" s="90">
        <v>96.1</v>
      </c>
      <c r="E8" s="90">
        <v>101.9</v>
      </c>
      <c r="F8" s="347">
        <v>101.9</v>
      </c>
      <c r="G8" s="348"/>
    </row>
    <row r="9" spans="1:7" s="333" customFormat="1" ht="31.5" x14ac:dyDescent="0.2">
      <c r="A9" s="350" t="s">
        <v>522</v>
      </c>
      <c r="B9" s="90" t="s">
        <v>20</v>
      </c>
      <c r="C9" s="90">
        <f>ROUND(4086.109/C7*100,2)</f>
        <v>9.93</v>
      </c>
      <c r="D9" s="90">
        <f>ROUND((D166+D167+D169)/D7*100,2)</f>
        <v>0</v>
      </c>
      <c r="E9" s="90">
        <f>ROUND((E166+E167+E169)/E7*100,2)</f>
        <v>0</v>
      </c>
      <c r="F9" s="347">
        <v>7.16</v>
      </c>
      <c r="G9" s="348"/>
    </row>
    <row r="10" spans="1:7" s="333" customFormat="1" ht="31.5" x14ac:dyDescent="0.2">
      <c r="A10" s="349" t="s">
        <v>381</v>
      </c>
      <c r="B10" s="425" t="s">
        <v>30</v>
      </c>
      <c r="C10" s="90"/>
      <c r="D10" s="90"/>
      <c r="E10" s="90"/>
      <c r="F10" s="72"/>
      <c r="G10" s="348"/>
    </row>
    <row r="11" spans="1:7" s="333" customFormat="1" ht="15.75" x14ac:dyDescent="0.2">
      <c r="A11" s="341" t="s">
        <v>1009</v>
      </c>
      <c r="B11" s="425"/>
      <c r="C11" s="90"/>
      <c r="D11" s="90"/>
      <c r="E11" s="90"/>
      <c r="F11" s="72"/>
      <c r="G11" s="348"/>
    </row>
    <row r="12" spans="1:7" s="333" customFormat="1" ht="35.450000000000003" customHeight="1" x14ac:dyDescent="0.2">
      <c r="A12" s="349" t="s">
        <v>524</v>
      </c>
      <c r="B12" s="425" t="s">
        <v>19</v>
      </c>
      <c r="C12" s="346">
        <f>C17</f>
        <v>19424.09</v>
      </c>
      <c r="D12" s="346">
        <f>D17</f>
        <v>21653.3</v>
      </c>
      <c r="E12" s="346">
        <f>E17</f>
        <v>29225.4</v>
      </c>
      <c r="F12" s="347">
        <v>30676.5</v>
      </c>
      <c r="G12" s="348"/>
    </row>
    <row r="13" spans="1:7" s="333" customFormat="1" ht="15.75" x14ac:dyDescent="0.2">
      <c r="A13" s="349" t="s">
        <v>525</v>
      </c>
      <c r="B13" s="425" t="s">
        <v>1058</v>
      </c>
      <c r="C13" s="90"/>
      <c r="D13" s="90"/>
      <c r="E13" s="90"/>
      <c r="F13" s="72"/>
      <c r="G13" s="348"/>
    </row>
    <row r="14" spans="1:7" s="333" customFormat="1" ht="31.5" x14ac:dyDescent="0.2">
      <c r="A14" s="349" t="s">
        <v>522</v>
      </c>
      <c r="B14" s="425" t="s">
        <v>20</v>
      </c>
      <c r="C14" s="90"/>
      <c r="D14" s="90"/>
      <c r="E14" s="90"/>
      <c r="F14" s="72"/>
      <c r="G14" s="348"/>
    </row>
    <row r="15" spans="1:7" s="333" customFormat="1" ht="31.5" x14ac:dyDescent="0.2">
      <c r="A15" s="349" t="s">
        <v>381</v>
      </c>
      <c r="B15" s="425" t="s">
        <v>30</v>
      </c>
      <c r="C15" s="90"/>
      <c r="D15" s="90"/>
      <c r="E15" s="90"/>
      <c r="F15" s="72"/>
      <c r="G15" s="348"/>
    </row>
    <row r="16" spans="1:7" s="333" customFormat="1" ht="15.75" x14ac:dyDescent="0.2">
      <c r="A16" s="341" t="s">
        <v>1010</v>
      </c>
      <c r="B16" s="425"/>
      <c r="C16" s="90"/>
      <c r="D16" s="90"/>
      <c r="E16" s="90"/>
      <c r="F16" s="72"/>
      <c r="G16" s="348"/>
    </row>
    <row r="17" spans="1:8" s="333" customFormat="1" ht="34.15" customHeight="1" x14ac:dyDescent="0.2">
      <c r="A17" s="349" t="s">
        <v>524</v>
      </c>
      <c r="B17" s="425" t="s">
        <v>19</v>
      </c>
      <c r="C17" s="346">
        <v>19424.09</v>
      </c>
      <c r="D17" s="346">
        <v>21653.3</v>
      </c>
      <c r="E17" s="346">
        <v>29225.4</v>
      </c>
      <c r="F17" s="72">
        <v>27152.9</v>
      </c>
      <c r="G17" s="348"/>
    </row>
    <row r="18" spans="1:8" s="333" customFormat="1" ht="15.75" x14ac:dyDescent="0.2">
      <c r="A18" s="349" t="s">
        <v>525</v>
      </c>
      <c r="B18" s="425" t="s">
        <v>1058</v>
      </c>
      <c r="C18" s="90"/>
      <c r="D18" s="90"/>
      <c r="E18" s="90"/>
      <c r="F18" s="72"/>
      <c r="G18" s="348"/>
    </row>
    <row r="19" spans="1:8" s="333" customFormat="1" ht="31.5" x14ac:dyDescent="0.2">
      <c r="A19" s="349" t="s">
        <v>522</v>
      </c>
      <c r="B19" s="425" t="s">
        <v>20</v>
      </c>
      <c r="C19" s="90"/>
      <c r="D19" s="90"/>
      <c r="E19" s="90"/>
      <c r="F19" s="72"/>
      <c r="G19" s="348"/>
    </row>
    <row r="20" spans="1:8" s="333" customFormat="1" ht="31.5" x14ac:dyDescent="0.2">
      <c r="A20" s="349" t="s">
        <v>381</v>
      </c>
      <c r="B20" s="425" t="s">
        <v>30</v>
      </c>
      <c r="C20" s="90"/>
      <c r="D20" s="90"/>
      <c r="E20" s="90"/>
      <c r="F20" s="72"/>
      <c r="G20" s="348"/>
    </row>
    <row r="21" spans="1:8" s="333" customFormat="1" ht="15.75" x14ac:dyDescent="0.2">
      <c r="A21" s="341" t="s">
        <v>1054</v>
      </c>
      <c r="B21" s="425"/>
      <c r="C21" s="90"/>
      <c r="D21" s="90"/>
      <c r="E21" s="90"/>
      <c r="F21" s="72"/>
      <c r="G21" s="348"/>
    </row>
    <row r="22" spans="1:8" s="333" customFormat="1" ht="36.6" customHeight="1" x14ac:dyDescent="0.2">
      <c r="A22" s="349" t="s">
        <v>524</v>
      </c>
      <c r="B22" s="425" t="s">
        <v>19</v>
      </c>
      <c r="C22" s="90"/>
      <c r="D22" s="90"/>
      <c r="E22" s="90"/>
      <c r="F22" s="72"/>
      <c r="G22" s="348"/>
    </row>
    <row r="23" spans="1:8" s="333" customFormat="1" ht="15.75" x14ac:dyDescent="0.2">
      <c r="A23" s="349" t="s">
        <v>525</v>
      </c>
      <c r="B23" s="425" t="s">
        <v>1058</v>
      </c>
      <c r="C23" s="90"/>
      <c r="D23" s="90"/>
      <c r="E23" s="90"/>
      <c r="F23" s="72"/>
      <c r="G23" s="348"/>
    </row>
    <row r="24" spans="1:8" s="333" customFormat="1" ht="31.5" x14ac:dyDescent="0.2">
      <c r="A24" s="349" t="s">
        <v>522</v>
      </c>
      <c r="B24" s="425" t="s">
        <v>20</v>
      </c>
      <c r="C24" s="90"/>
      <c r="D24" s="90"/>
      <c r="E24" s="90"/>
      <c r="F24" s="72"/>
      <c r="G24" s="348"/>
    </row>
    <row r="25" spans="1:8" s="333" customFormat="1" ht="31.5" x14ac:dyDescent="0.2">
      <c r="A25" s="349" t="s">
        <v>381</v>
      </c>
      <c r="B25" s="425" t="s">
        <v>30</v>
      </c>
      <c r="C25" s="90"/>
      <c r="D25" s="90"/>
      <c r="E25" s="90"/>
      <c r="F25" s="72"/>
      <c r="G25" s="348"/>
    </row>
    <row r="26" spans="1:8" s="333" customFormat="1" ht="31.5" x14ac:dyDescent="0.2">
      <c r="A26" s="341" t="s">
        <v>1027</v>
      </c>
      <c r="B26" s="425"/>
      <c r="C26" s="90"/>
      <c r="D26" s="90"/>
      <c r="E26" s="90"/>
      <c r="F26" s="72">
        <v>3523.6</v>
      </c>
      <c r="G26" s="348"/>
    </row>
    <row r="27" spans="1:8" s="333" customFormat="1" ht="31.5" x14ac:dyDescent="0.2">
      <c r="A27" s="349" t="s">
        <v>524</v>
      </c>
      <c r="B27" s="425" t="s">
        <v>19</v>
      </c>
      <c r="C27" s="90"/>
      <c r="D27" s="90"/>
      <c r="E27" s="90"/>
      <c r="F27" s="72"/>
      <c r="G27" s="348"/>
    </row>
    <row r="28" spans="1:8" s="333" customFormat="1" ht="15.75" x14ac:dyDescent="0.2">
      <c r="A28" s="349" t="s">
        <v>525</v>
      </c>
      <c r="B28" s="425" t="s">
        <v>1058</v>
      </c>
      <c r="C28" s="90"/>
      <c r="D28" s="90"/>
      <c r="E28" s="90"/>
      <c r="F28" s="72"/>
      <c r="G28" s="348"/>
    </row>
    <row r="29" spans="1:8" s="333" customFormat="1" ht="31.5" x14ac:dyDescent="0.2">
      <c r="A29" s="349" t="s">
        <v>522</v>
      </c>
      <c r="B29" s="425" t="s">
        <v>20</v>
      </c>
      <c r="C29" s="90"/>
      <c r="D29" s="90"/>
      <c r="E29" s="90"/>
      <c r="F29" s="72"/>
      <c r="G29" s="348"/>
    </row>
    <row r="30" spans="1:8" s="333" customFormat="1" ht="31.5" x14ac:dyDescent="0.2">
      <c r="A30" s="349" t="s">
        <v>381</v>
      </c>
      <c r="B30" s="425" t="s">
        <v>30</v>
      </c>
      <c r="C30" s="90"/>
      <c r="D30" s="90"/>
      <c r="E30" s="90"/>
      <c r="F30" s="72"/>
      <c r="G30" s="348"/>
    </row>
    <row r="31" spans="1:8" s="333" customFormat="1" ht="15.75" x14ac:dyDescent="0.2">
      <c r="A31" s="341" t="s">
        <v>1053</v>
      </c>
      <c r="B31" s="425"/>
      <c r="C31" s="90"/>
      <c r="D31" s="90"/>
      <c r="E31" s="90"/>
      <c r="F31" s="72"/>
      <c r="G31" s="348"/>
    </row>
    <row r="32" spans="1:8" s="333" customFormat="1" ht="34.15" customHeight="1" x14ac:dyDescent="0.2">
      <c r="A32" s="349" t="s">
        <v>524</v>
      </c>
      <c r="B32" s="425" t="s">
        <v>19</v>
      </c>
      <c r="C32" s="346">
        <v>20687.28</v>
      </c>
      <c r="D32" s="346">
        <f>D37+D47+D57+D62+D67+D77+D82+D92+D102+D97+D107+D112+D132</f>
        <v>23045.750000000004</v>
      </c>
      <c r="E32" s="346">
        <f>E37+E47+E57+E62+E67+E77+E82+E92+E102+E97+E107+E112+E132</f>
        <v>21499.000000000004</v>
      </c>
      <c r="F32" s="347">
        <v>19221.7</v>
      </c>
      <c r="G32" s="348"/>
      <c r="H32" s="340"/>
    </row>
    <row r="33" spans="1:7" s="333" customFormat="1" ht="15.75" x14ac:dyDescent="0.2">
      <c r="A33" s="349" t="s">
        <v>525</v>
      </c>
      <c r="B33" s="425" t="s">
        <v>1058</v>
      </c>
      <c r="C33" s="90"/>
      <c r="D33" s="90"/>
      <c r="E33" s="90"/>
      <c r="F33" s="72"/>
      <c r="G33" s="348"/>
    </row>
    <row r="34" spans="1:7" s="333" customFormat="1" ht="31.5" x14ac:dyDescent="0.2">
      <c r="A34" s="349" t="s">
        <v>522</v>
      </c>
      <c r="B34" s="425" t="s">
        <v>20</v>
      </c>
      <c r="C34" s="90"/>
      <c r="D34" s="90"/>
      <c r="E34" s="90"/>
      <c r="F34" s="72"/>
      <c r="G34" s="348"/>
    </row>
    <row r="35" spans="1:7" s="333" customFormat="1" ht="31.5" x14ac:dyDescent="0.2">
      <c r="A35" s="349" t="s">
        <v>381</v>
      </c>
      <c r="B35" s="425" t="s">
        <v>30</v>
      </c>
      <c r="C35" s="90"/>
      <c r="D35" s="90"/>
      <c r="E35" s="90"/>
      <c r="F35" s="72"/>
      <c r="G35" s="348"/>
    </row>
    <row r="36" spans="1:7" s="333" customFormat="1" ht="15.75" x14ac:dyDescent="0.2">
      <c r="A36" s="341" t="s">
        <v>1052</v>
      </c>
      <c r="B36" s="425"/>
      <c r="C36" s="90"/>
      <c r="D36" s="90"/>
      <c r="E36" s="90"/>
      <c r="F36" s="72"/>
      <c r="G36" s="348"/>
    </row>
    <row r="37" spans="1:7" s="333" customFormat="1" ht="36" customHeight="1" x14ac:dyDescent="0.2">
      <c r="A37" s="349" t="s">
        <v>524</v>
      </c>
      <c r="B37" s="425" t="s">
        <v>19</v>
      </c>
      <c r="C37" s="90"/>
      <c r="D37" s="90">
        <v>493.9</v>
      </c>
      <c r="E37" s="90">
        <v>645.1</v>
      </c>
      <c r="F37" s="72">
        <v>753</v>
      </c>
      <c r="G37" s="348"/>
    </row>
    <row r="38" spans="1:7" s="333" customFormat="1" ht="15.75" x14ac:dyDescent="0.2">
      <c r="A38" s="349" t="s">
        <v>525</v>
      </c>
      <c r="B38" s="425" t="s">
        <v>1058</v>
      </c>
      <c r="C38" s="90"/>
      <c r="D38" s="90"/>
      <c r="E38" s="90"/>
      <c r="F38" s="72"/>
      <c r="G38" s="348"/>
    </row>
    <row r="39" spans="1:7" s="333" customFormat="1" ht="31.5" x14ac:dyDescent="0.2">
      <c r="A39" s="349" t="s">
        <v>522</v>
      </c>
      <c r="B39" s="425" t="s">
        <v>20</v>
      </c>
      <c r="C39" s="90"/>
      <c r="D39" s="90"/>
      <c r="E39" s="90"/>
      <c r="F39" s="72"/>
      <c r="G39" s="348"/>
    </row>
    <row r="40" spans="1:7" s="333" customFormat="1" ht="31.5" x14ac:dyDescent="0.2">
      <c r="A40" s="349" t="s">
        <v>381</v>
      </c>
      <c r="B40" s="425" t="s">
        <v>30</v>
      </c>
      <c r="C40" s="90"/>
      <c r="D40" s="90"/>
      <c r="E40" s="90"/>
      <c r="F40" s="72"/>
      <c r="G40" s="348"/>
    </row>
    <row r="41" spans="1:7" s="333" customFormat="1" ht="15.75" x14ac:dyDescent="0.2">
      <c r="A41" s="341" t="s">
        <v>1051</v>
      </c>
      <c r="B41" s="425"/>
      <c r="C41" s="90"/>
      <c r="D41" s="90"/>
      <c r="E41" s="90"/>
      <c r="F41" s="72"/>
      <c r="G41" s="348"/>
    </row>
    <row r="42" spans="1:7" s="333" customFormat="1" ht="31.5" x14ac:dyDescent="0.2">
      <c r="A42" s="349" t="s">
        <v>524</v>
      </c>
      <c r="B42" s="425" t="s">
        <v>19</v>
      </c>
      <c r="C42" s="90"/>
      <c r="D42" s="90"/>
      <c r="E42" s="90"/>
      <c r="F42" s="72"/>
      <c r="G42" s="348"/>
    </row>
    <row r="43" spans="1:7" s="333" customFormat="1" ht="15.75" x14ac:dyDescent="0.2">
      <c r="A43" s="349" t="s">
        <v>525</v>
      </c>
      <c r="B43" s="425" t="s">
        <v>1058</v>
      </c>
      <c r="C43" s="90"/>
      <c r="D43" s="90"/>
      <c r="E43" s="90"/>
      <c r="F43" s="72"/>
      <c r="G43" s="348"/>
    </row>
    <row r="44" spans="1:7" s="333" customFormat="1" ht="31.5" x14ac:dyDescent="0.2">
      <c r="A44" s="349" t="s">
        <v>522</v>
      </c>
      <c r="B44" s="425" t="s">
        <v>20</v>
      </c>
      <c r="C44" s="90"/>
      <c r="D44" s="90"/>
      <c r="E44" s="90"/>
      <c r="F44" s="72"/>
      <c r="G44" s="348"/>
    </row>
    <row r="45" spans="1:7" s="333" customFormat="1" ht="31.5" x14ac:dyDescent="0.2">
      <c r="A45" s="349" t="s">
        <v>381</v>
      </c>
      <c r="B45" s="425" t="s">
        <v>30</v>
      </c>
      <c r="C45" s="90"/>
      <c r="D45" s="90"/>
      <c r="E45" s="90"/>
      <c r="F45" s="72"/>
      <c r="G45" s="348"/>
    </row>
    <row r="46" spans="1:7" s="333" customFormat="1" ht="21" customHeight="1" x14ac:dyDescent="0.2">
      <c r="A46" s="341" t="s">
        <v>1050</v>
      </c>
      <c r="B46" s="425"/>
      <c r="C46" s="90"/>
      <c r="D46" s="90"/>
      <c r="E46" s="90"/>
      <c r="F46" s="72"/>
      <c r="G46" s="348"/>
    </row>
    <row r="47" spans="1:7" s="333" customFormat="1" ht="36.6" customHeight="1" x14ac:dyDescent="0.2">
      <c r="A47" s="349" t="s">
        <v>524</v>
      </c>
      <c r="B47" s="425" t="s">
        <v>19</v>
      </c>
      <c r="C47" s="346">
        <v>465.35</v>
      </c>
      <c r="D47" s="346">
        <v>446.19</v>
      </c>
      <c r="E47" s="346">
        <v>522.29999999999995</v>
      </c>
      <c r="F47" s="72">
        <v>495.1</v>
      </c>
      <c r="G47" s="348"/>
    </row>
    <row r="48" spans="1:7" s="333" customFormat="1" ht="15.75" x14ac:dyDescent="0.2">
      <c r="A48" s="349" t="s">
        <v>525</v>
      </c>
      <c r="B48" s="425" t="s">
        <v>1058</v>
      </c>
      <c r="C48" s="90"/>
      <c r="D48" s="90"/>
      <c r="E48" s="90"/>
      <c r="F48" s="72"/>
      <c r="G48" s="348"/>
    </row>
    <row r="49" spans="1:11" s="333" customFormat="1" ht="31.5" x14ac:dyDescent="0.2">
      <c r="A49" s="350" t="s">
        <v>522</v>
      </c>
      <c r="B49" s="90" t="s">
        <v>20</v>
      </c>
      <c r="C49" s="90">
        <f>ROUND(56.485/C7*100,2)</f>
        <v>0.14000000000000001</v>
      </c>
      <c r="D49" s="90">
        <f>ROUND(D169/D7*100,2)</f>
        <v>0</v>
      </c>
      <c r="E49" s="90">
        <f>ROUND(E169/E7*100,2)</f>
        <v>0</v>
      </c>
      <c r="F49" s="347">
        <v>0.13</v>
      </c>
      <c r="G49" s="348"/>
    </row>
    <row r="50" spans="1:11" s="333" customFormat="1" ht="31.5" x14ac:dyDescent="0.2">
      <c r="A50" s="349" t="s">
        <v>381</v>
      </c>
      <c r="B50" s="425" t="s">
        <v>30</v>
      </c>
      <c r="C50" s="90"/>
      <c r="D50" s="90"/>
      <c r="E50" s="90"/>
      <c r="F50" s="72"/>
      <c r="G50" s="348"/>
    </row>
    <row r="51" spans="1:11" s="333" customFormat="1" ht="15.75" x14ac:dyDescent="0.2">
      <c r="A51" s="341" t="s">
        <v>1049</v>
      </c>
      <c r="B51" s="425"/>
      <c r="C51" s="90"/>
      <c r="D51" s="90"/>
      <c r="E51" s="90"/>
      <c r="F51" s="72"/>
      <c r="G51" s="348"/>
    </row>
    <row r="52" spans="1:11" s="333" customFormat="1" ht="31.5" x14ac:dyDescent="0.2">
      <c r="A52" s="349" t="s">
        <v>524</v>
      </c>
      <c r="B52" s="425" t="s">
        <v>19</v>
      </c>
      <c r="C52" s="90"/>
      <c r="D52" s="90"/>
      <c r="E52" s="90"/>
      <c r="F52" s="72">
        <v>6.4</v>
      </c>
      <c r="G52" s="348"/>
    </row>
    <row r="53" spans="1:11" s="333" customFormat="1" ht="15.75" x14ac:dyDescent="0.2">
      <c r="A53" s="349" t="s">
        <v>525</v>
      </c>
      <c r="B53" s="425" t="s">
        <v>1058</v>
      </c>
      <c r="C53" s="90"/>
      <c r="D53" s="90"/>
      <c r="E53" s="90"/>
      <c r="F53" s="72"/>
      <c r="G53" s="348"/>
    </row>
    <row r="54" spans="1:11" s="333" customFormat="1" ht="31.5" x14ac:dyDescent="0.2">
      <c r="A54" s="349" t="s">
        <v>522</v>
      </c>
      <c r="B54" s="90" t="s">
        <v>20</v>
      </c>
      <c r="C54" s="90"/>
      <c r="D54" s="90"/>
      <c r="E54" s="90"/>
      <c r="F54" s="72"/>
      <c r="G54" s="348"/>
    </row>
    <row r="55" spans="1:11" s="333" customFormat="1" ht="31.5" x14ac:dyDescent="0.2">
      <c r="A55" s="349" t="s">
        <v>381</v>
      </c>
      <c r="B55" s="425" t="s">
        <v>30</v>
      </c>
      <c r="C55" s="90"/>
      <c r="D55" s="90"/>
      <c r="E55" s="90"/>
      <c r="F55" s="72"/>
      <c r="G55" s="348"/>
    </row>
    <row r="56" spans="1:11" s="333" customFormat="1" ht="15.75" x14ac:dyDescent="0.2">
      <c r="A56" s="341" t="s">
        <v>1048</v>
      </c>
      <c r="B56" s="425"/>
      <c r="C56" s="90"/>
      <c r="D56" s="90"/>
      <c r="E56" s="90"/>
      <c r="F56" s="72"/>
      <c r="G56" s="348"/>
    </row>
    <row r="57" spans="1:11" s="333" customFormat="1" ht="34.15" customHeight="1" x14ac:dyDescent="0.2">
      <c r="A57" s="349" t="s">
        <v>524</v>
      </c>
      <c r="B57" s="425" t="s">
        <v>19</v>
      </c>
      <c r="C57" s="90"/>
      <c r="D57" s="90"/>
      <c r="E57" s="90"/>
      <c r="F57" s="72">
        <v>19.600000000000001</v>
      </c>
      <c r="G57" s="348"/>
    </row>
    <row r="58" spans="1:11" s="333" customFormat="1" ht="15.75" x14ac:dyDescent="0.2">
      <c r="A58" s="349" t="s">
        <v>525</v>
      </c>
      <c r="B58" s="425" t="s">
        <v>1058</v>
      </c>
      <c r="C58" s="90"/>
      <c r="D58" s="90"/>
      <c r="E58" s="90"/>
      <c r="F58" s="72"/>
      <c r="G58" s="348"/>
    </row>
    <row r="59" spans="1:11" s="333" customFormat="1" ht="31.5" x14ac:dyDescent="0.2">
      <c r="A59" s="349" t="s">
        <v>522</v>
      </c>
      <c r="B59" s="425" t="s">
        <v>20</v>
      </c>
      <c r="C59" s="90"/>
      <c r="D59" s="90"/>
      <c r="E59" s="90"/>
      <c r="F59" s="72"/>
      <c r="G59" s="348"/>
    </row>
    <row r="60" spans="1:11" s="333" customFormat="1" ht="31.5" x14ac:dyDescent="0.2">
      <c r="A60" s="349" t="s">
        <v>381</v>
      </c>
      <c r="B60" s="425" t="s">
        <v>30</v>
      </c>
      <c r="C60" s="90"/>
      <c r="D60" s="90"/>
      <c r="E60" s="90"/>
      <c r="F60" s="72"/>
      <c r="G60" s="348"/>
    </row>
    <row r="61" spans="1:11" s="333" customFormat="1" ht="47.25" x14ac:dyDescent="0.2">
      <c r="A61" s="341" t="s">
        <v>1047</v>
      </c>
      <c r="B61" s="425"/>
      <c r="C61" s="90"/>
      <c r="D61" s="90"/>
      <c r="E61" s="90"/>
      <c r="F61" s="72"/>
      <c r="G61" s="348"/>
    </row>
    <row r="62" spans="1:11" s="333" customFormat="1" ht="35.450000000000003" customHeight="1" x14ac:dyDescent="0.2">
      <c r="A62" s="349" t="s">
        <v>524</v>
      </c>
      <c r="B62" s="425" t="s">
        <v>19</v>
      </c>
      <c r="C62" s="90">
        <v>10.18</v>
      </c>
      <c r="D62" s="90">
        <v>9.7899999999999991</v>
      </c>
      <c r="E62" s="90">
        <v>11.3</v>
      </c>
      <c r="F62" s="72">
        <v>9.6999999999999993</v>
      </c>
      <c r="G62" s="348"/>
      <c r="K62" s="338"/>
    </row>
    <row r="63" spans="1:11" s="333" customFormat="1" ht="15.75" x14ac:dyDescent="0.2">
      <c r="A63" s="349" t="s">
        <v>525</v>
      </c>
      <c r="B63" s="425" t="s">
        <v>1058</v>
      </c>
      <c r="C63" s="90"/>
      <c r="D63" s="90"/>
      <c r="E63" s="90"/>
      <c r="F63" s="72"/>
      <c r="G63" s="348"/>
      <c r="K63" s="338"/>
    </row>
    <row r="64" spans="1:11" s="333" customFormat="1" ht="35.450000000000003" customHeight="1" x14ac:dyDescent="0.2">
      <c r="A64" s="349" t="s">
        <v>522</v>
      </c>
      <c r="B64" s="425" t="s">
        <v>20</v>
      </c>
      <c r="C64" s="90"/>
      <c r="D64" s="90"/>
      <c r="E64" s="90"/>
      <c r="F64" s="72"/>
      <c r="G64" s="348"/>
    </row>
    <row r="65" spans="1:7" s="333" customFormat="1" ht="35.450000000000003" customHeight="1" x14ac:dyDescent="0.2">
      <c r="A65" s="349" t="s">
        <v>381</v>
      </c>
      <c r="B65" s="425" t="s">
        <v>30</v>
      </c>
      <c r="C65" s="90"/>
      <c r="D65" s="90"/>
      <c r="E65" s="90"/>
      <c r="F65" s="72"/>
      <c r="G65" s="348"/>
    </row>
    <row r="66" spans="1:7" s="333" customFormat="1" ht="24.75" customHeight="1" x14ac:dyDescent="0.2">
      <c r="A66" s="341" t="s">
        <v>1046</v>
      </c>
      <c r="B66" s="425"/>
      <c r="C66" s="90"/>
      <c r="D66" s="90"/>
      <c r="E66" s="90"/>
      <c r="F66" s="72"/>
      <c r="G66" s="348"/>
    </row>
    <row r="67" spans="1:7" s="333" customFormat="1" ht="36" customHeight="1" x14ac:dyDescent="0.2">
      <c r="A67" s="349" t="s">
        <v>524</v>
      </c>
      <c r="B67" s="425" t="s">
        <v>19</v>
      </c>
      <c r="C67" s="346">
        <v>14.8</v>
      </c>
      <c r="D67" s="346">
        <v>27.8</v>
      </c>
      <c r="E67" s="346">
        <v>40.700000000000003</v>
      </c>
      <c r="F67" s="72">
        <v>18</v>
      </c>
      <c r="G67" s="348"/>
    </row>
    <row r="68" spans="1:7" s="333" customFormat="1" ht="15.75" x14ac:dyDescent="0.2">
      <c r="A68" s="349" t="s">
        <v>525</v>
      </c>
      <c r="B68" s="425" t="s">
        <v>1058</v>
      </c>
      <c r="C68" s="90"/>
      <c r="D68" s="90"/>
      <c r="E68" s="90"/>
      <c r="F68" s="72"/>
      <c r="G68" s="348"/>
    </row>
    <row r="69" spans="1:7" s="333" customFormat="1" ht="31.5" x14ac:dyDescent="0.2">
      <c r="A69" s="349" t="s">
        <v>522</v>
      </c>
      <c r="B69" s="425" t="s">
        <v>20</v>
      </c>
      <c r="C69" s="90"/>
      <c r="D69" s="90"/>
      <c r="E69" s="90"/>
      <c r="F69" s="72"/>
      <c r="G69" s="348"/>
    </row>
    <row r="70" spans="1:7" s="333" customFormat="1" ht="31.5" x14ac:dyDescent="0.2">
      <c r="A70" s="349" t="s">
        <v>381</v>
      </c>
      <c r="B70" s="425" t="s">
        <v>30</v>
      </c>
      <c r="C70" s="90"/>
      <c r="D70" s="90"/>
      <c r="E70" s="90"/>
      <c r="F70" s="72"/>
      <c r="G70" s="348"/>
    </row>
    <row r="71" spans="1:7" s="333" customFormat="1" ht="31.5" x14ac:dyDescent="0.2">
      <c r="A71" s="341" t="s">
        <v>1045</v>
      </c>
      <c r="B71" s="425"/>
      <c r="C71" s="90"/>
      <c r="D71" s="90"/>
      <c r="E71" s="90"/>
      <c r="F71" s="72"/>
      <c r="G71" s="348"/>
    </row>
    <row r="72" spans="1:7" s="333" customFormat="1" ht="31.5" x14ac:dyDescent="0.2">
      <c r="A72" s="349" t="s">
        <v>524</v>
      </c>
      <c r="B72" s="425" t="s">
        <v>19</v>
      </c>
      <c r="C72" s="90"/>
      <c r="D72" s="90"/>
      <c r="E72" s="90"/>
      <c r="F72" s="72">
        <v>24.1</v>
      </c>
      <c r="G72" s="348"/>
    </row>
    <row r="73" spans="1:7" s="333" customFormat="1" ht="15.75" x14ac:dyDescent="0.2">
      <c r="A73" s="349" t="s">
        <v>525</v>
      </c>
      <c r="B73" s="425" t="s">
        <v>1058</v>
      </c>
      <c r="C73" s="90"/>
      <c r="D73" s="90"/>
      <c r="E73" s="90"/>
      <c r="F73" s="72"/>
      <c r="G73" s="348"/>
    </row>
    <row r="74" spans="1:7" s="333" customFormat="1" ht="31.5" x14ac:dyDescent="0.2">
      <c r="A74" s="349" t="s">
        <v>522</v>
      </c>
      <c r="B74" s="425" t="s">
        <v>20</v>
      </c>
      <c r="C74" s="90"/>
      <c r="D74" s="90"/>
      <c r="E74" s="90"/>
      <c r="F74" s="72"/>
      <c r="G74" s="348"/>
    </row>
    <row r="75" spans="1:7" s="333" customFormat="1" ht="31.5" x14ac:dyDescent="0.2">
      <c r="A75" s="349" t="s">
        <v>381</v>
      </c>
      <c r="B75" s="425" t="s">
        <v>30</v>
      </c>
      <c r="C75" s="90"/>
      <c r="D75" s="90"/>
      <c r="E75" s="90"/>
      <c r="F75" s="72"/>
      <c r="G75" s="348"/>
    </row>
    <row r="76" spans="1:7" s="333" customFormat="1" ht="21" customHeight="1" x14ac:dyDescent="0.2">
      <c r="A76" s="341" t="s">
        <v>1044</v>
      </c>
      <c r="B76" s="425"/>
      <c r="C76" s="90"/>
      <c r="D76" s="90"/>
      <c r="E76" s="90"/>
      <c r="F76" s="72"/>
      <c r="G76" s="348"/>
    </row>
    <row r="77" spans="1:7" s="333" customFormat="1" ht="36.6" customHeight="1" x14ac:dyDescent="0.2">
      <c r="A77" s="349" t="s">
        <v>524</v>
      </c>
      <c r="B77" s="425" t="s">
        <v>19</v>
      </c>
      <c r="C77" s="346">
        <v>1035.43</v>
      </c>
      <c r="D77" s="346">
        <v>1688.49</v>
      </c>
      <c r="E77" s="346">
        <v>1953.7</v>
      </c>
      <c r="F77" s="72">
        <v>1060.8</v>
      </c>
      <c r="G77" s="348"/>
    </row>
    <row r="78" spans="1:7" s="333" customFormat="1" ht="15.75" x14ac:dyDescent="0.2">
      <c r="A78" s="349" t="s">
        <v>525</v>
      </c>
      <c r="B78" s="425" t="s">
        <v>1058</v>
      </c>
      <c r="C78" s="90"/>
      <c r="D78" s="90"/>
      <c r="E78" s="90"/>
      <c r="F78" s="72"/>
      <c r="G78" s="348"/>
    </row>
    <row r="79" spans="1:7" s="333" customFormat="1" ht="31.5" x14ac:dyDescent="0.2">
      <c r="A79" s="349" t="s">
        <v>522</v>
      </c>
      <c r="B79" s="425" t="s">
        <v>20</v>
      </c>
      <c r="C79" s="90"/>
      <c r="D79" s="90"/>
      <c r="E79" s="90"/>
      <c r="F79" s="72"/>
      <c r="G79" s="348"/>
    </row>
    <row r="80" spans="1:7" s="333" customFormat="1" ht="31.5" x14ac:dyDescent="0.2">
      <c r="A80" s="349" t="s">
        <v>381</v>
      </c>
      <c r="B80" s="425" t="s">
        <v>30</v>
      </c>
      <c r="C80" s="90"/>
      <c r="D80" s="90"/>
      <c r="E80" s="90"/>
      <c r="F80" s="72"/>
      <c r="G80" s="348"/>
    </row>
    <row r="81" spans="1:7" s="333" customFormat="1" ht="31.5" x14ac:dyDescent="0.2">
      <c r="A81" s="341" t="s">
        <v>1043</v>
      </c>
      <c r="B81" s="425"/>
      <c r="C81" s="90"/>
      <c r="D81" s="90"/>
      <c r="E81" s="90"/>
      <c r="F81" s="72"/>
      <c r="G81" s="348"/>
    </row>
    <row r="82" spans="1:7" s="333" customFormat="1" ht="34.9" customHeight="1" x14ac:dyDescent="0.2">
      <c r="A82" s="349" t="s">
        <v>524</v>
      </c>
      <c r="B82" s="425" t="s">
        <v>19</v>
      </c>
      <c r="C82" s="90">
        <v>26.28</v>
      </c>
      <c r="D82" s="90">
        <v>15.46</v>
      </c>
      <c r="E82" s="90">
        <v>3.3</v>
      </c>
      <c r="F82" s="72">
        <v>8.6999999999999993</v>
      </c>
      <c r="G82" s="348"/>
    </row>
    <row r="83" spans="1:7" s="333" customFormat="1" ht="15.75" x14ac:dyDescent="0.2">
      <c r="A83" s="349" t="s">
        <v>525</v>
      </c>
      <c r="B83" s="425" t="s">
        <v>1058</v>
      </c>
      <c r="C83" s="90"/>
      <c r="D83" s="90"/>
      <c r="E83" s="90"/>
      <c r="F83" s="72"/>
      <c r="G83" s="348"/>
    </row>
    <row r="84" spans="1:7" s="333" customFormat="1" ht="34.15" customHeight="1" x14ac:dyDescent="0.2">
      <c r="A84" s="349" t="s">
        <v>522</v>
      </c>
      <c r="B84" s="425" t="s">
        <v>20</v>
      </c>
      <c r="C84" s="90"/>
      <c r="D84" s="90"/>
      <c r="E84" s="90"/>
      <c r="F84" s="72"/>
      <c r="G84" s="348"/>
    </row>
    <row r="85" spans="1:7" s="333" customFormat="1" ht="34.15" customHeight="1" x14ac:dyDescent="0.2">
      <c r="A85" s="349" t="s">
        <v>381</v>
      </c>
      <c r="B85" s="425" t="s">
        <v>30</v>
      </c>
      <c r="C85" s="90"/>
      <c r="D85" s="90"/>
      <c r="E85" s="90"/>
      <c r="F85" s="72"/>
      <c r="G85" s="348"/>
    </row>
    <row r="86" spans="1:7" s="333" customFormat="1" ht="34.15" customHeight="1" x14ac:dyDescent="0.2">
      <c r="A86" s="341" t="s">
        <v>1042</v>
      </c>
      <c r="B86" s="425"/>
      <c r="C86" s="90"/>
      <c r="D86" s="90"/>
      <c r="E86" s="90"/>
      <c r="F86" s="72"/>
      <c r="G86" s="348"/>
    </row>
    <row r="87" spans="1:7" s="333" customFormat="1" ht="34.15" customHeight="1" x14ac:dyDescent="0.2">
      <c r="A87" s="349" t="s">
        <v>524</v>
      </c>
      <c r="B87" s="425" t="s">
        <v>19</v>
      </c>
      <c r="C87" s="90"/>
      <c r="D87" s="90"/>
      <c r="E87" s="90"/>
      <c r="F87" s="72"/>
      <c r="G87" s="348"/>
    </row>
    <row r="88" spans="1:7" s="333" customFormat="1" ht="19.5" customHeight="1" x14ac:dyDescent="0.2">
      <c r="A88" s="349" t="s">
        <v>525</v>
      </c>
      <c r="B88" s="425" t="s">
        <v>1058</v>
      </c>
      <c r="C88" s="90"/>
      <c r="D88" s="90"/>
      <c r="E88" s="90"/>
      <c r="F88" s="72"/>
      <c r="G88" s="348"/>
    </row>
    <row r="89" spans="1:7" s="333" customFormat="1" ht="34.15" customHeight="1" x14ac:dyDescent="0.2">
      <c r="A89" s="349" t="s">
        <v>522</v>
      </c>
      <c r="B89" s="425" t="s">
        <v>20</v>
      </c>
      <c r="C89" s="90"/>
      <c r="D89" s="90"/>
      <c r="E89" s="90"/>
      <c r="F89" s="72"/>
      <c r="G89" s="348"/>
    </row>
    <row r="90" spans="1:7" s="333" customFormat="1" ht="34.15" customHeight="1" x14ac:dyDescent="0.2">
      <c r="A90" s="349" t="s">
        <v>381</v>
      </c>
      <c r="B90" s="425" t="s">
        <v>30</v>
      </c>
      <c r="C90" s="90"/>
      <c r="D90" s="90"/>
      <c r="E90" s="90"/>
      <c r="F90" s="72"/>
      <c r="G90" s="348"/>
    </row>
    <row r="91" spans="1:7" s="333" customFormat="1" ht="15.75" x14ac:dyDescent="0.2">
      <c r="A91" s="341" t="s">
        <v>1041</v>
      </c>
      <c r="B91" s="425"/>
      <c r="C91" s="425"/>
      <c r="D91" s="425"/>
      <c r="E91" s="90"/>
      <c r="F91" s="72"/>
      <c r="G91" s="348"/>
    </row>
    <row r="92" spans="1:7" s="333" customFormat="1" ht="34.9" customHeight="1" x14ac:dyDescent="0.2">
      <c r="A92" s="349" t="s">
        <v>524</v>
      </c>
      <c r="B92" s="425" t="s">
        <v>19</v>
      </c>
      <c r="C92" s="70">
        <v>12903.54</v>
      </c>
      <c r="D92" s="346">
        <v>13023.04</v>
      </c>
      <c r="E92" s="346">
        <v>12184.6</v>
      </c>
      <c r="F92" s="351">
        <v>15768.9</v>
      </c>
      <c r="G92" s="348"/>
    </row>
    <row r="93" spans="1:7" s="333" customFormat="1" ht="15.75" x14ac:dyDescent="0.2">
      <c r="A93" s="349" t="s">
        <v>525</v>
      </c>
      <c r="B93" s="425" t="s">
        <v>1058</v>
      </c>
      <c r="C93" s="90"/>
      <c r="D93" s="90"/>
      <c r="E93" s="90"/>
      <c r="F93" s="72"/>
      <c r="G93" s="348"/>
    </row>
    <row r="94" spans="1:7" s="333" customFormat="1" ht="31.5" x14ac:dyDescent="0.2">
      <c r="A94" s="350" t="s">
        <v>522</v>
      </c>
      <c r="B94" s="90" t="s">
        <v>20</v>
      </c>
      <c r="C94" s="90">
        <f>ROUND(3093.624/C7*100,2)</f>
        <v>7.52</v>
      </c>
      <c r="D94" s="347">
        <f>ROUND(D166/D7*100,2)</f>
        <v>0</v>
      </c>
      <c r="E94" s="347">
        <f>ROUND(E166/E7*100,2)</f>
        <v>0</v>
      </c>
      <c r="F94" s="347">
        <v>7.03</v>
      </c>
      <c r="G94" s="348"/>
    </row>
    <row r="95" spans="1:7" s="333" customFormat="1" ht="31.5" x14ac:dyDescent="0.2">
      <c r="A95" s="349" t="s">
        <v>381</v>
      </c>
      <c r="B95" s="425" t="s">
        <v>30</v>
      </c>
      <c r="C95" s="90"/>
      <c r="D95" s="90"/>
      <c r="E95" s="90"/>
      <c r="F95" s="72"/>
      <c r="G95" s="348"/>
    </row>
    <row r="96" spans="1:7" s="333" customFormat="1" ht="31.5" x14ac:dyDescent="0.2">
      <c r="A96" s="341" t="s">
        <v>1040</v>
      </c>
      <c r="B96" s="425"/>
      <c r="C96" s="425"/>
      <c r="D96" s="425"/>
      <c r="E96" s="90"/>
      <c r="F96" s="72"/>
      <c r="G96" s="348"/>
    </row>
    <row r="97" spans="1:7" s="333" customFormat="1" ht="35.450000000000003" customHeight="1" x14ac:dyDescent="0.2">
      <c r="A97" s="349" t="s">
        <v>524</v>
      </c>
      <c r="B97" s="425" t="s">
        <v>19</v>
      </c>
      <c r="C97" s="425"/>
      <c r="D97" s="425">
        <v>18.2</v>
      </c>
      <c r="E97" s="90">
        <v>21.2</v>
      </c>
      <c r="F97" s="72">
        <v>20.2</v>
      </c>
      <c r="G97" s="348"/>
    </row>
    <row r="98" spans="1:7" s="333" customFormat="1" ht="15.75" x14ac:dyDescent="0.2">
      <c r="A98" s="349" t="s">
        <v>525</v>
      </c>
      <c r="B98" s="425" t="s">
        <v>1058</v>
      </c>
      <c r="C98" s="425"/>
      <c r="D98" s="425"/>
      <c r="E98" s="90"/>
      <c r="F98" s="72"/>
      <c r="G98" s="348"/>
    </row>
    <row r="99" spans="1:7" s="333" customFormat="1" ht="39" customHeight="1" x14ac:dyDescent="0.2">
      <c r="A99" s="349" t="s">
        <v>522</v>
      </c>
      <c r="B99" s="425" t="s">
        <v>20</v>
      </c>
      <c r="C99" s="425"/>
      <c r="D99" s="425"/>
      <c r="E99" s="90"/>
      <c r="F99" s="347">
        <v>7.03</v>
      </c>
      <c r="G99" s="348"/>
    </row>
    <row r="100" spans="1:7" s="333" customFormat="1" ht="39" customHeight="1" x14ac:dyDescent="0.2">
      <c r="A100" s="349" t="s">
        <v>381</v>
      </c>
      <c r="B100" s="425" t="s">
        <v>30</v>
      </c>
      <c r="C100" s="425"/>
      <c r="D100" s="425"/>
      <c r="E100" s="90"/>
      <c r="F100" s="72"/>
      <c r="G100" s="348"/>
    </row>
    <row r="101" spans="1:7" s="333" customFormat="1" ht="15.75" x14ac:dyDescent="0.2">
      <c r="A101" s="341" t="s">
        <v>1039</v>
      </c>
      <c r="B101" s="425"/>
      <c r="C101" s="425"/>
      <c r="D101" s="425"/>
      <c r="E101" s="90"/>
      <c r="F101" s="72"/>
      <c r="G101" s="348"/>
    </row>
    <row r="102" spans="1:7" s="333" customFormat="1" ht="34.15" customHeight="1" x14ac:dyDescent="0.2">
      <c r="A102" s="158" t="s">
        <v>524</v>
      </c>
      <c r="B102" s="425" t="s">
        <v>19</v>
      </c>
      <c r="C102" s="425"/>
      <c r="D102" s="425">
        <v>53.3</v>
      </c>
      <c r="E102" s="90">
        <v>29.4</v>
      </c>
      <c r="F102" s="72">
        <v>0</v>
      </c>
      <c r="G102" s="348"/>
    </row>
    <row r="103" spans="1:7" s="333" customFormat="1" ht="15.75" x14ac:dyDescent="0.2">
      <c r="A103" s="349" t="s">
        <v>525</v>
      </c>
      <c r="B103" s="425" t="s">
        <v>1058</v>
      </c>
      <c r="C103" s="425"/>
      <c r="D103" s="425"/>
      <c r="E103" s="90"/>
      <c r="F103" s="72"/>
      <c r="G103" s="348"/>
    </row>
    <row r="104" spans="1:7" s="333" customFormat="1" ht="31.5" x14ac:dyDescent="0.2">
      <c r="A104" s="349" t="s">
        <v>522</v>
      </c>
      <c r="B104" s="425" t="s">
        <v>20</v>
      </c>
      <c r="C104" s="425"/>
      <c r="D104" s="425"/>
      <c r="E104" s="90"/>
      <c r="F104" s="72"/>
      <c r="G104" s="348"/>
    </row>
    <row r="105" spans="1:7" s="333" customFormat="1" ht="31.5" x14ac:dyDescent="0.2">
      <c r="A105" s="349" t="s">
        <v>381</v>
      </c>
      <c r="B105" s="425" t="s">
        <v>30</v>
      </c>
      <c r="C105" s="425"/>
      <c r="D105" s="425"/>
      <c r="E105" s="90"/>
      <c r="F105" s="72"/>
      <c r="G105" s="348"/>
    </row>
    <row r="106" spans="1:7" s="333" customFormat="1" ht="36.75" customHeight="1" x14ac:dyDescent="0.2">
      <c r="A106" s="341" t="s">
        <v>1038</v>
      </c>
      <c r="B106" s="425"/>
      <c r="C106" s="425"/>
      <c r="D106" s="425"/>
      <c r="E106" s="90"/>
      <c r="F106" s="72"/>
      <c r="G106" s="348"/>
    </row>
    <row r="107" spans="1:7" s="333" customFormat="1" ht="35.450000000000003" customHeight="1" x14ac:dyDescent="0.2">
      <c r="A107" s="349" t="s">
        <v>524</v>
      </c>
      <c r="B107" s="425" t="s">
        <v>19</v>
      </c>
      <c r="C107" s="425">
        <v>1068.99</v>
      </c>
      <c r="D107" s="346">
        <v>1187.7</v>
      </c>
      <c r="E107" s="346">
        <v>1001.3</v>
      </c>
      <c r="F107" s="72">
        <v>41.2</v>
      </c>
      <c r="G107" s="348"/>
    </row>
    <row r="108" spans="1:7" s="333" customFormat="1" ht="15.75" x14ac:dyDescent="0.2">
      <c r="A108" s="349" t="s">
        <v>525</v>
      </c>
      <c r="B108" s="425" t="s">
        <v>1058</v>
      </c>
      <c r="C108" s="90"/>
      <c r="D108" s="90"/>
      <c r="E108" s="90"/>
      <c r="F108" s="72"/>
      <c r="G108" s="348"/>
    </row>
    <row r="109" spans="1:7" s="333" customFormat="1" ht="31.5" x14ac:dyDescent="0.2">
      <c r="A109" s="349" t="s">
        <v>522</v>
      </c>
      <c r="B109" s="425" t="s">
        <v>20</v>
      </c>
      <c r="C109" s="90"/>
      <c r="D109" s="90"/>
      <c r="E109" s="90"/>
      <c r="F109" s="72"/>
      <c r="G109" s="348"/>
    </row>
    <row r="110" spans="1:7" s="333" customFormat="1" ht="31.5" x14ac:dyDescent="0.2">
      <c r="A110" s="349" t="s">
        <v>381</v>
      </c>
      <c r="B110" s="425" t="s">
        <v>30</v>
      </c>
      <c r="C110" s="90"/>
      <c r="D110" s="90"/>
      <c r="E110" s="90"/>
      <c r="F110" s="72"/>
      <c r="G110" s="348"/>
    </row>
    <row r="111" spans="1:7" s="333" customFormat="1" ht="31.5" x14ac:dyDescent="0.2">
      <c r="A111" s="341" t="s">
        <v>1037</v>
      </c>
      <c r="B111" s="425"/>
      <c r="C111" s="90"/>
      <c r="D111" s="90"/>
      <c r="E111" s="90"/>
      <c r="F111" s="72"/>
      <c r="G111" s="348"/>
    </row>
    <row r="112" spans="1:7" s="333" customFormat="1" ht="34.9" customHeight="1" x14ac:dyDescent="0.2">
      <c r="A112" s="349" t="s">
        <v>524</v>
      </c>
      <c r="B112" s="425" t="s">
        <v>19</v>
      </c>
      <c r="C112" s="90">
        <v>436.17</v>
      </c>
      <c r="D112" s="90">
        <v>776.36</v>
      </c>
      <c r="E112" s="90">
        <v>240.4</v>
      </c>
      <c r="F112" s="72">
        <v>0</v>
      </c>
      <c r="G112" s="348"/>
    </row>
    <row r="113" spans="1:7" s="333" customFormat="1" ht="15.75" x14ac:dyDescent="0.2">
      <c r="A113" s="349" t="s">
        <v>525</v>
      </c>
      <c r="B113" s="425" t="s">
        <v>1058</v>
      </c>
      <c r="C113" s="90"/>
      <c r="D113" s="90"/>
      <c r="E113" s="90"/>
      <c r="F113" s="72"/>
      <c r="G113" s="348"/>
    </row>
    <row r="114" spans="1:7" s="333" customFormat="1" ht="31.5" x14ac:dyDescent="0.2">
      <c r="A114" s="349" t="s">
        <v>522</v>
      </c>
      <c r="B114" s="425" t="s">
        <v>20</v>
      </c>
      <c r="C114" s="90"/>
      <c r="D114" s="90"/>
      <c r="E114" s="90"/>
      <c r="F114" s="72"/>
      <c r="G114" s="348"/>
    </row>
    <row r="115" spans="1:7" s="333" customFormat="1" ht="31.5" x14ac:dyDescent="0.2">
      <c r="A115" s="349" t="s">
        <v>381</v>
      </c>
      <c r="B115" s="425" t="s">
        <v>30</v>
      </c>
      <c r="C115" s="90"/>
      <c r="D115" s="90"/>
      <c r="E115" s="90"/>
      <c r="F115" s="72"/>
      <c r="G115" s="348"/>
    </row>
    <row r="116" spans="1:7" s="333" customFormat="1" ht="15.75" x14ac:dyDescent="0.2">
      <c r="A116" s="341" t="s">
        <v>1036</v>
      </c>
      <c r="B116" s="425"/>
      <c r="C116" s="90"/>
      <c r="D116" s="90"/>
      <c r="E116" s="90"/>
      <c r="F116" s="72"/>
      <c r="G116" s="348"/>
    </row>
    <row r="117" spans="1:7" s="333" customFormat="1" ht="31.5" x14ac:dyDescent="0.2">
      <c r="A117" s="349" t="s">
        <v>524</v>
      </c>
      <c r="B117" s="425" t="s">
        <v>19</v>
      </c>
      <c r="C117" s="90"/>
      <c r="D117" s="90"/>
      <c r="E117" s="90"/>
      <c r="F117" s="72">
        <v>0</v>
      </c>
      <c r="G117" s="348"/>
    </row>
    <row r="118" spans="1:7" s="333" customFormat="1" ht="15.75" x14ac:dyDescent="0.2">
      <c r="A118" s="349" t="s">
        <v>525</v>
      </c>
      <c r="B118" s="425" t="s">
        <v>1058</v>
      </c>
      <c r="C118" s="90"/>
      <c r="D118" s="90"/>
      <c r="E118" s="90"/>
      <c r="F118" s="72"/>
      <c r="G118" s="348"/>
    </row>
    <row r="119" spans="1:7" s="333" customFormat="1" ht="31.5" x14ac:dyDescent="0.2">
      <c r="A119" s="349" t="s">
        <v>522</v>
      </c>
      <c r="B119" s="425" t="s">
        <v>20</v>
      </c>
      <c r="C119" s="90"/>
      <c r="D119" s="90"/>
      <c r="E119" s="90"/>
      <c r="F119" s="72"/>
      <c r="G119" s="348"/>
    </row>
    <row r="120" spans="1:7" s="333" customFormat="1" ht="31.5" x14ac:dyDescent="0.2">
      <c r="A120" s="349" t="s">
        <v>381</v>
      </c>
      <c r="B120" s="425" t="s">
        <v>30</v>
      </c>
      <c r="C120" s="90"/>
      <c r="D120" s="90"/>
      <c r="E120" s="90"/>
      <c r="F120" s="72"/>
      <c r="G120" s="348"/>
    </row>
    <row r="121" spans="1:7" s="333" customFormat="1" ht="31.5" x14ac:dyDescent="0.2">
      <c r="A121" s="341" t="s">
        <v>1035</v>
      </c>
      <c r="B121" s="425"/>
      <c r="C121" s="90"/>
      <c r="D121" s="90"/>
      <c r="E121" s="90"/>
      <c r="F121" s="72"/>
      <c r="G121" s="348"/>
    </row>
    <row r="122" spans="1:7" s="333" customFormat="1" ht="36" customHeight="1" x14ac:dyDescent="0.2">
      <c r="A122" s="349" t="s">
        <v>524</v>
      </c>
      <c r="B122" s="425" t="s">
        <v>19</v>
      </c>
      <c r="C122" s="90"/>
      <c r="D122" s="90"/>
      <c r="E122" s="90"/>
      <c r="F122" s="72">
        <v>292</v>
      </c>
      <c r="G122" s="348"/>
    </row>
    <row r="123" spans="1:7" s="333" customFormat="1" ht="15.75" x14ac:dyDescent="0.2">
      <c r="A123" s="349" t="s">
        <v>525</v>
      </c>
      <c r="B123" s="425" t="s">
        <v>1058</v>
      </c>
      <c r="C123" s="90"/>
      <c r="D123" s="90"/>
      <c r="E123" s="90"/>
      <c r="F123" s="72"/>
      <c r="G123" s="348"/>
    </row>
    <row r="124" spans="1:7" s="333" customFormat="1" ht="31.5" x14ac:dyDescent="0.2">
      <c r="A124" s="349" t="s">
        <v>522</v>
      </c>
      <c r="B124" s="425" t="s">
        <v>20</v>
      </c>
      <c r="C124" s="90"/>
      <c r="D124" s="90"/>
      <c r="E124" s="90"/>
      <c r="F124" s="72"/>
      <c r="G124" s="348"/>
    </row>
    <row r="125" spans="1:7" s="333" customFormat="1" ht="31.5" x14ac:dyDescent="0.2">
      <c r="A125" s="349" t="s">
        <v>381</v>
      </c>
      <c r="B125" s="425" t="s">
        <v>30</v>
      </c>
      <c r="C125" s="90"/>
      <c r="D125" s="90"/>
      <c r="E125" s="90"/>
      <c r="F125" s="72"/>
      <c r="G125" s="348"/>
    </row>
    <row r="126" spans="1:7" s="333" customFormat="1" ht="31.5" x14ac:dyDescent="0.2">
      <c r="A126" s="341" t="s">
        <v>1034</v>
      </c>
      <c r="B126" s="425"/>
      <c r="C126" s="90"/>
      <c r="D126" s="90"/>
      <c r="E126" s="90"/>
      <c r="F126" s="72"/>
      <c r="G126" s="348"/>
    </row>
    <row r="127" spans="1:7" s="333" customFormat="1" ht="31.5" x14ac:dyDescent="0.2">
      <c r="A127" s="349" t="s">
        <v>524</v>
      </c>
      <c r="B127" s="425" t="s">
        <v>19</v>
      </c>
      <c r="C127" s="90"/>
      <c r="D127" s="90"/>
      <c r="E127" s="90"/>
      <c r="F127" s="72"/>
      <c r="G127" s="348"/>
    </row>
    <row r="128" spans="1:7" s="333" customFormat="1" ht="15.75" x14ac:dyDescent="0.2">
      <c r="A128" s="349" t="s">
        <v>525</v>
      </c>
      <c r="B128" s="425" t="s">
        <v>1058</v>
      </c>
      <c r="C128" s="90"/>
      <c r="D128" s="90"/>
      <c r="E128" s="90"/>
      <c r="F128" s="72"/>
      <c r="G128" s="348"/>
    </row>
    <row r="129" spans="1:7" s="333" customFormat="1" ht="31.5" x14ac:dyDescent="0.2">
      <c r="A129" s="349" t="s">
        <v>522</v>
      </c>
      <c r="B129" s="90" t="s">
        <v>20</v>
      </c>
      <c r="C129" s="90"/>
      <c r="D129" s="90"/>
      <c r="E129" s="90"/>
      <c r="F129" s="72"/>
      <c r="G129" s="348"/>
    </row>
    <row r="130" spans="1:7" s="333" customFormat="1" ht="31.5" x14ac:dyDescent="0.2">
      <c r="A130" s="349" t="s">
        <v>381</v>
      </c>
      <c r="B130" s="425" t="s">
        <v>30</v>
      </c>
      <c r="C130" s="90"/>
      <c r="D130" s="90"/>
      <c r="E130" s="90"/>
      <c r="F130" s="72"/>
      <c r="G130" s="348"/>
    </row>
    <row r="131" spans="1:7" s="333" customFormat="1" ht="31.5" x14ac:dyDescent="0.2">
      <c r="A131" s="341" t="s">
        <v>1033</v>
      </c>
      <c r="B131" s="425"/>
      <c r="C131" s="90"/>
      <c r="D131" s="90"/>
      <c r="E131" s="90"/>
      <c r="F131" s="72"/>
      <c r="G131" s="348"/>
    </row>
    <row r="132" spans="1:7" s="333" customFormat="1" ht="34.15" customHeight="1" x14ac:dyDescent="0.2">
      <c r="A132" s="349" t="s">
        <v>524</v>
      </c>
      <c r="B132" s="425" t="s">
        <v>19</v>
      </c>
      <c r="C132" s="346">
        <v>4726.55</v>
      </c>
      <c r="D132" s="346">
        <v>5305.52</v>
      </c>
      <c r="E132" s="346">
        <v>4845.7</v>
      </c>
      <c r="F132" s="72">
        <v>0</v>
      </c>
      <c r="G132" s="348"/>
    </row>
    <row r="133" spans="1:7" s="333" customFormat="1" ht="15.75" x14ac:dyDescent="0.2">
      <c r="A133" s="349" t="s">
        <v>525</v>
      </c>
      <c r="B133" s="425" t="s">
        <v>1058</v>
      </c>
      <c r="C133" s="90"/>
      <c r="D133" s="90"/>
      <c r="E133" s="90"/>
      <c r="F133" s="72"/>
      <c r="G133" s="348"/>
    </row>
    <row r="134" spans="1:7" s="333" customFormat="1" ht="36.75" customHeight="1" x14ac:dyDescent="0.2">
      <c r="A134" s="350" t="s">
        <v>522</v>
      </c>
      <c r="B134" s="90" t="s">
        <v>20</v>
      </c>
      <c r="C134" s="90">
        <f>ROUND(936/C7*100,2)</f>
        <v>2.27</v>
      </c>
      <c r="D134" s="90">
        <f>ROUND(D167/D7*100,2)</f>
        <v>0</v>
      </c>
      <c r="E134" s="90">
        <f>ROUND(E167/E7*100,2)</f>
        <v>0</v>
      </c>
      <c r="F134" s="347">
        <f>ROUND(F167/F7*100,2)</f>
        <v>0</v>
      </c>
      <c r="G134" s="348"/>
    </row>
    <row r="135" spans="1:7" s="333" customFormat="1" ht="31.5" x14ac:dyDescent="0.2">
      <c r="A135" s="349" t="s">
        <v>381</v>
      </c>
      <c r="B135" s="425" t="s">
        <v>30</v>
      </c>
      <c r="C135" s="90"/>
      <c r="D135" s="90"/>
      <c r="E135" s="90"/>
      <c r="F135" s="72"/>
      <c r="G135" s="348"/>
    </row>
    <row r="136" spans="1:7" s="333" customFormat="1" ht="15.75" x14ac:dyDescent="0.2">
      <c r="A136" s="341" t="s">
        <v>1032</v>
      </c>
      <c r="B136" s="425"/>
      <c r="C136" s="90"/>
      <c r="D136" s="90"/>
      <c r="E136" s="90"/>
      <c r="F136" s="72"/>
      <c r="G136" s="348"/>
    </row>
    <row r="137" spans="1:7" s="333" customFormat="1" ht="31.5" x14ac:dyDescent="0.2">
      <c r="A137" s="349" t="s">
        <v>524</v>
      </c>
      <c r="B137" s="425" t="s">
        <v>19</v>
      </c>
      <c r="C137" s="90"/>
      <c r="D137" s="90"/>
      <c r="E137" s="90"/>
      <c r="F137" s="72">
        <v>2.8</v>
      </c>
      <c r="G137" s="348"/>
    </row>
    <row r="138" spans="1:7" s="333" customFormat="1" ht="15.75" x14ac:dyDescent="0.2">
      <c r="A138" s="349" t="s">
        <v>525</v>
      </c>
      <c r="B138" s="425" t="s">
        <v>1058</v>
      </c>
      <c r="C138" s="90"/>
      <c r="D138" s="90"/>
      <c r="E138" s="90"/>
      <c r="F138" s="72"/>
      <c r="G138" s="348"/>
    </row>
    <row r="139" spans="1:7" s="333" customFormat="1" ht="31.5" x14ac:dyDescent="0.2">
      <c r="A139" s="349" t="s">
        <v>522</v>
      </c>
      <c r="B139" s="425" t="s">
        <v>20</v>
      </c>
      <c r="C139" s="90"/>
      <c r="D139" s="90"/>
      <c r="E139" s="90"/>
      <c r="F139" s="72"/>
      <c r="G139" s="348"/>
    </row>
    <row r="140" spans="1:7" s="333" customFormat="1" ht="31.5" x14ac:dyDescent="0.2">
      <c r="A140" s="349" t="s">
        <v>381</v>
      </c>
      <c r="B140" s="425" t="s">
        <v>30</v>
      </c>
      <c r="C140" s="90"/>
      <c r="D140" s="90"/>
      <c r="E140" s="90"/>
      <c r="F140" s="72"/>
      <c r="G140" s="348"/>
    </row>
    <row r="141" spans="1:7" s="333" customFormat="1" ht="15.75" x14ac:dyDescent="0.2">
      <c r="A141" s="341" t="s">
        <v>1031</v>
      </c>
      <c r="B141" s="425"/>
      <c r="C141" s="90"/>
      <c r="D141" s="90"/>
      <c r="E141" s="90"/>
      <c r="F141" s="72"/>
      <c r="G141" s="348"/>
    </row>
    <row r="142" spans="1:7" s="333" customFormat="1" ht="31.5" x14ac:dyDescent="0.2">
      <c r="A142" s="349" t="s">
        <v>524</v>
      </c>
      <c r="B142" s="425" t="s">
        <v>19</v>
      </c>
      <c r="C142" s="90"/>
      <c r="D142" s="90"/>
      <c r="E142" s="90"/>
      <c r="F142" s="72">
        <v>51.8</v>
      </c>
      <c r="G142" s="348"/>
    </row>
    <row r="143" spans="1:7" s="333" customFormat="1" ht="15.75" x14ac:dyDescent="0.2">
      <c r="A143" s="349" t="s">
        <v>525</v>
      </c>
      <c r="B143" s="425" t="s">
        <v>1058</v>
      </c>
      <c r="C143" s="90"/>
      <c r="D143" s="90"/>
      <c r="E143" s="90"/>
      <c r="F143" s="72"/>
      <c r="G143" s="348"/>
    </row>
    <row r="144" spans="1:7" s="333" customFormat="1" ht="31.5" x14ac:dyDescent="0.2">
      <c r="A144" s="349" t="s">
        <v>522</v>
      </c>
      <c r="B144" s="425" t="s">
        <v>20</v>
      </c>
      <c r="C144" s="90"/>
      <c r="D144" s="90"/>
      <c r="E144" s="90"/>
      <c r="F144" s="72"/>
      <c r="G144" s="348"/>
    </row>
    <row r="145" spans="1:7" s="333" customFormat="1" ht="31.5" x14ac:dyDescent="0.2">
      <c r="A145" s="349" t="s">
        <v>381</v>
      </c>
      <c r="B145" s="425" t="s">
        <v>30</v>
      </c>
      <c r="C145" s="90"/>
      <c r="D145" s="90"/>
      <c r="E145" s="90"/>
      <c r="F145" s="72"/>
      <c r="G145" s="348"/>
    </row>
    <row r="146" spans="1:7" s="333" customFormat="1" ht="15.75" x14ac:dyDescent="0.2">
      <c r="A146" s="341" t="s">
        <v>1030</v>
      </c>
      <c r="B146" s="425"/>
      <c r="C146" s="90"/>
      <c r="D146" s="90"/>
      <c r="E146" s="90"/>
      <c r="F146" s="72"/>
      <c r="G146" s="348"/>
    </row>
    <row r="147" spans="1:7" s="333" customFormat="1" ht="31.5" x14ac:dyDescent="0.2">
      <c r="A147" s="349" t="s">
        <v>524</v>
      </c>
      <c r="B147" s="425" t="s">
        <v>19</v>
      </c>
      <c r="C147" s="90"/>
      <c r="D147" s="90"/>
      <c r="E147" s="90"/>
      <c r="F147" s="72">
        <v>649.4</v>
      </c>
      <c r="G147" s="348"/>
    </row>
    <row r="148" spans="1:7" s="333" customFormat="1" ht="15.75" x14ac:dyDescent="0.2">
      <c r="A148" s="349" t="s">
        <v>525</v>
      </c>
      <c r="B148" s="425" t="s">
        <v>1058</v>
      </c>
      <c r="C148" s="90"/>
      <c r="D148" s="90"/>
      <c r="E148" s="90"/>
      <c r="F148" s="72"/>
      <c r="G148" s="348"/>
    </row>
    <row r="149" spans="1:7" s="333" customFormat="1" ht="31.5" x14ac:dyDescent="0.2">
      <c r="A149" s="349" t="s">
        <v>522</v>
      </c>
      <c r="B149" s="425" t="s">
        <v>20</v>
      </c>
      <c r="C149" s="90"/>
      <c r="D149" s="90"/>
      <c r="E149" s="90"/>
      <c r="F149" s="72"/>
      <c r="G149" s="348"/>
    </row>
    <row r="150" spans="1:7" s="333" customFormat="1" ht="31.5" x14ac:dyDescent="0.2">
      <c r="A150" s="349" t="s">
        <v>381</v>
      </c>
      <c r="B150" s="425" t="s">
        <v>30</v>
      </c>
      <c r="C150" s="90"/>
      <c r="D150" s="90"/>
      <c r="E150" s="90"/>
      <c r="F150" s="72"/>
      <c r="G150" s="348"/>
    </row>
    <row r="151" spans="1:7" s="333" customFormat="1" ht="33.6" customHeight="1" x14ac:dyDescent="0.2">
      <c r="A151" s="341" t="s">
        <v>1029</v>
      </c>
      <c r="B151" s="425" t="s">
        <v>1058</v>
      </c>
      <c r="C151" s="90"/>
      <c r="D151" s="90"/>
      <c r="E151" s="90"/>
      <c r="F151" s="72"/>
      <c r="G151" s="348"/>
    </row>
    <row r="152" spans="1:7" s="333" customFormat="1" ht="34.15" customHeight="1" x14ac:dyDescent="0.2">
      <c r="A152" s="349" t="s">
        <v>524</v>
      </c>
      <c r="B152" s="425" t="s">
        <v>19</v>
      </c>
      <c r="C152" s="346">
        <v>1033.8499999999999</v>
      </c>
      <c r="D152" s="346">
        <v>1503.89</v>
      </c>
      <c r="E152" s="346">
        <v>1257</v>
      </c>
      <c r="F152" s="72">
        <v>1278.0999999999999</v>
      </c>
      <c r="G152" s="348"/>
    </row>
    <row r="153" spans="1:7" s="333" customFormat="1" ht="15.75" x14ac:dyDescent="0.2">
      <c r="A153" s="349" t="s">
        <v>525</v>
      </c>
      <c r="B153" s="425" t="s">
        <v>1058</v>
      </c>
      <c r="C153" s="90"/>
      <c r="D153" s="90"/>
      <c r="E153" s="352"/>
      <c r="F153" s="72"/>
      <c r="G153" s="348"/>
    </row>
    <row r="154" spans="1:7" s="333" customFormat="1" ht="31.5" x14ac:dyDescent="0.2">
      <c r="A154" s="349" t="s">
        <v>522</v>
      </c>
      <c r="B154" s="425" t="s">
        <v>20</v>
      </c>
      <c r="C154" s="90"/>
      <c r="D154" s="90"/>
      <c r="E154" s="352"/>
      <c r="F154" s="72"/>
      <c r="G154" s="348"/>
    </row>
    <row r="155" spans="1:7" s="333" customFormat="1" ht="31.5" x14ac:dyDescent="0.2">
      <c r="A155" s="353" t="s">
        <v>381</v>
      </c>
      <c r="B155" s="354" t="s">
        <v>30</v>
      </c>
      <c r="C155" s="355"/>
      <c r="D155" s="355"/>
      <c r="E155" s="356"/>
      <c r="F155" s="357"/>
      <c r="G155" s="358"/>
    </row>
    <row r="156" spans="1:7" s="333" customFormat="1" ht="47.25" x14ac:dyDescent="0.2">
      <c r="A156" s="341" t="s">
        <v>1028</v>
      </c>
      <c r="B156" s="425"/>
      <c r="C156" s="90"/>
      <c r="D156" s="90"/>
      <c r="E156" s="352"/>
      <c r="F156" s="72"/>
      <c r="G156" s="348"/>
    </row>
    <row r="157" spans="1:7" s="333" customFormat="1" ht="31.5" x14ac:dyDescent="0.2">
      <c r="A157" s="349" t="s">
        <v>524</v>
      </c>
      <c r="B157" s="425" t="s">
        <v>19</v>
      </c>
      <c r="C157" s="90"/>
      <c r="D157" s="90"/>
      <c r="E157" s="352"/>
      <c r="F157" s="72">
        <v>1176.0999999999999</v>
      </c>
      <c r="G157" s="348"/>
    </row>
    <row r="158" spans="1:7" s="333" customFormat="1" ht="15.75" x14ac:dyDescent="0.2">
      <c r="A158" s="349" t="s">
        <v>525</v>
      </c>
      <c r="B158" s="425" t="s">
        <v>1058</v>
      </c>
      <c r="C158" s="90"/>
      <c r="D158" s="90"/>
      <c r="E158" s="352"/>
      <c r="F158" s="72"/>
      <c r="G158" s="348"/>
    </row>
    <row r="159" spans="1:7" s="333" customFormat="1" ht="31.5" x14ac:dyDescent="0.2">
      <c r="A159" s="349" t="s">
        <v>522</v>
      </c>
      <c r="B159" s="425" t="s">
        <v>20</v>
      </c>
      <c r="C159" s="90"/>
      <c r="D159" s="90"/>
      <c r="E159" s="352"/>
      <c r="F159" s="72"/>
      <c r="G159" s="348"/>
    </row>
    <row r="160" spans="1:7" s="333" customFormat="1" ht="32.25" thickBot="1" x14ac:dyDescent="0.25">
      <c r="A160" s="428" t="s">
        <v>381</v>
      </c>
      <c r="B160" s="150" t="s">
        <v>30</v>
      </c>
      <c r="C160" s="429"/>
      <c r="D160" s="429"/>
      <c r="E160" s="430"/>
      <c r="F160" s="160"/>
      <c r="G160" s="431"/>
    </row>
    <row r="161" spans="1:8" s="339" customFormat="1" ht="21" customHeight="1" x14ac:dyDescent="0.2">
      <c r="A161" s="432"/>
      <c r="B161" s="432"/>
      <c r="C161" s="433"/>
      <c r="D161" s="433"/>
      <c r="E161" s="432"/>
      <c r="F161" s="434"/>
      <c r="G161" s="432"/>
    </row>
    <row r="162" spans="1:8" s="333" customFormat="1" x14ac:dyDescent="0.2">
      <c r="A162" s="370"/>
      <c r="B162" s="370"/>
      <c r="C162" s="384"/>
      <c r="D162" s="384"/>
      <c r="E162" s="370"/>
      <c r="F162" s="385"/>
      <c r="G162" s="370"/>
    </row>
    <row r="163" spans="1:8" s="333" customFormat="1" ht="18" x14ac:dyDescent="0.2">
      <c r="A163" s="468"/>
      <c r="B163" s="468"/>
      <c r="C163" s="468"/>
      <c r="D163" s="468"/>
      <c r="E163" s="468"/>
      <c r="F163" s="468"/>
      <c r="G163" s="468"/>
    </row>
    <row r="164" spans="1:8" s="333" customFormat="1" ht="18" x14ac:dyDescent="0.2">
      <c r="A164" s="368"/>
      <c r="B164" s="368"/>
      <c r="C164" s="368"/>
      <c r="D164" s="368"/>
      <c r="E164" s="368"/>
      <c r="F164" s="369"/>
      <c r="G164" s="368"/>
      <c r="H164" s="370"/>
    </row>
    <row r="165" spans="1:8" s="338" customFormat="1" ht="18.75" x14ac:dyDescent="0.2">
      <c r="A165" s="371"/>
      <c r="B165" s="372"/>
      <c r="C165" s="373"/>
      <c r="D165" s="374"/>
      <c r="E165" s="374"/>
      <c r="F165" s="375"/>
      <c r="G165" s="372"/>
      <c r="H165" s="376"/>
    </row>
    <row r="166" spans="1:8" s="337" customFormat="1" ht="20.25" x14ac:dyDescent="0.2">
      <c r="A166" s="371"/>
      <c r="B166" s="372"/>
      <c r="C166" s="373"/>
      <c r="D166" s="374"/>
      <c r="E166" s="377"/>
      <c r="F166" s="375"/>
      <c r="G166" s="372"/>
      <c r="H166" s="378"/>
    </row>
    <row r="167" spans="1:8" s="336" customFormat="1" ht="25.5" customHeight="1" x14ac:dyDescent="0.2">
      <c r="A167" s="379"/>
      <c r="B167" s="372"/>
      <c r="C167" s="373"/>
      <c r="D167" s="380"/>
      <c r="E167" s="381"/>
      <c r="F167" s="375"/>
      <c r="G167" s="372"/>
      <c r="H167" s="382"/>
    </row>
    <row r="168" spans="1:8" s="336" customFormat="1" ht="25.5" customHeight="1" x14ac:dyDescent="0.2">
      <c r="A168" s="379"/>
      <c r="B168" s="372"/>
      <c r="C168" s="373"/>
      <c r="D168" s="380"/>
      <c r="E168" s="381"/>
      <c r="F168" s="375"/>
      <c r="G168" s="372"/>
      <c r="H168" s="382"/>
    </row>
    <row r="169" spans="1:8" s="336" customFormat="1" ht="20.25" x14ac:dyDescent="0.2">
      <c r="A169" s="371"/>
      <c r="B169" s="372"/>
      <c r="C169" s="373"/>
      <c r="D169" s="380"/>
      <c r="E169" s="381"/>
      <c r="F169" s="383"/>
      <c r="G169" s="372"/>
      <c r="H169" s="382"/>
    </row>
    <row r="170" spans="1:8" s="333" customFormat="1" x14ac:dyDescent="0.2">
      <c r="A170" s="370"/>
      <c r="B170" s="370"/>
      <c r="C170" s="384"/>
      <c r="D170" s="384"/>
      <c r="E170" s="370"/>
      <c r="F170" s="385"/>
      <c r="G170" s="370"/>
      <c r="H170" s="370"/>
    </row>
    <row r="171" spans="1:8" s="333" customFormat="1" x14ac:dyDescent="0.2">
      <c r="C171" s="335"/>
      <c r="D171" s="335"/>
      <c r="F171" s="332"/>
    </row>
    <row r="172" spans="1:8" s="333" customFormat="1" x14ac:dyDescent="0.2">
      <c r="C172" s="335"/>
      <c r="D172" s="335"/>
      <c r="F172" s="332"/>
    </row>
    <row r="173" spans="1:8" s="333" customFormat="1" x14ac:dyDescent="0.2">
      <c r="C173" s="335"/>
      <c r="D173" s="335"/>
      <c r="F173" s="332"/>
    </row>
    <row r="174" spans="1:8" s="333" customFormat="1" x14ac:dyDescent="0.2">
      <c r="C174" s="335"/>
      <c r="D174" s="335"/>
      <c r="F174" s="332"/>
    </row>
    <row r="175" spans="1:8" s="333" customFormat="1" x14ac:dyDescent="0.2">
      <c r="C175" s="335"/>
      <c r="D175" s="335"/>
      <c r="F175" s="332"/>
    </row>
    <row r="176" spans="1:8" s="333" customFormat="1" x14ac:dyDescent="0.2">
      <c r="C176" s="335"/>
      <c r="D176" s="335"/>
      <c r="F176" s="332"/>
    </row>
    <row r="177" spans="3:6" s="333" customFormat="1" x14ac:dyDescent="0.2">
      <c r="C177" s="335"/>
      <c r="D177" s="335"/>
      <c r="F177" s="332"/>
    </row>
    <row r="178" spans="3:6" s="333" customFormat="1" x14ac:dyDescent="0.2">
      <c r="C178" s="335"/>
      <c r="D178" s="335"/>
      <c r="F178" s="332"/>
    </row>
    <row r="179" spans="3:6" s="333" customFormat="1" x14ac:dyDescent="0.2">
      <c r="C179" s="335"/>
      <c r="D179" s="335"/>
      <c r="F179" s="332"/>
    </row>
    <row r="180" spans="3:6" s="333" customFormat="1" x14ac:dyDescent="0.2">
      <c r="C180" s="335"/>
      <c r="D180" s="335"/>
      <c r="F180" s="332"/>
    </row>
    <row r="181" spans="3:6" s="333" customFormat="1" x14ac:dyDescent="0.2">
      <c r="C181" s="335"/>
      <c r="D181" s="335"/>
      <c r="F181" s="332"/>
    </row>
    <row r="182" spans="3:6" s="333" customFormat="1" x14ac:dyDescent="0.2">
      <c r="C182" s="335"/>
      <c r="D182" s="335"/>
      <c r="F182" s="332"/>
    </row>
    <row r="183" spans="3:6" s="333" customFormat="1" x14ac:dyDescent="0.2">
      <c r="C183" s="335"/>
      <c r="D183" s="335"/>
      <c r="F183" s="332"/>
    </row>
    <row r="184" spans="3:6" s="333" customFormat="1" x14ac:dyDescent="0.2">
      <c r="C184" s="335"/>
      <c r="D184" s="335"/>
      <c r="F184" s="332"/>
    </row>
    <row r="185" spans="3:6" s="333" customFormat="1" x14ac:dyDescent="0.2">
      <c r="C185" s="335"/>
      <c r="D185" s="335"/>
      <c r="F185" s="332"/>
    </row>
    <row r="186" spans="3:6" s="333" customFormat="1" x14ac:dyDescent="0.2">
      <c r="C186" s="335"/>
      <c r="D186" s="335"/>
      <c r="F186" s="332"/>
    </row>
    <row r="187" spans="3:6" s="333" customFormat="1" x14ac:dyDescent="0.2">
      <c r="C187" s="334"/>
      <c r="D187" s="334"/>
      <c r="F187" s="332"/>
    </row>
    <row r="188" spans="3:6" s="333" customFormat="1" x14ac:dyDescent="0.2">
      <c r="C188" s="334"/>
      <c r="D188" s="334"/>
      <c r="F188" s="332"/>
    </row>
    <row r="189" spans="3:6" s="333" customFormat="1" x14ac:dyDescent="0.2">
      <c r="C189" s="334"/>
      <c r="D189" s="334"/>
      <c r="F189" s="332"/>
    </row>
    <row r="190" spans="3:6" s="333" customFormat="1" x14ac:dyDescent="0.2">
      <c r="C190" s="334"/>
      <c r="D190" s="334"/>
      <c r="F190" s="332"/>
    </row>
    <row r="191" spans="3:6" s="333" customFormat="1" x14ac:dyDescent="0.2">
      <c r="C191" s="334"/>
      <c r="D191" s="334"/>
      <c r="F191" s="332"/>
    </row>
    <row r="192" spans="3:6" s="333" customFormat="1" x14ac:dyDescent="0.2">
      <c r="C192" s="334"/>
      <c r="D192" s="334"/>
      <c r="F192" s="332"/>
    </row>
    <row r="193" spans="3:6" s="333" customFormat="1" x14ac:dyDescent="0.2">
      <c r="C193" s="334"/>
      <c r="D193" s="334"/>
      <c r="F193" s="332"/>
    </row>
    <row r="194" spans="3:6" s="333" customFormat="1" x14ac:dyDescent="0.2">
      <c r="C194" s="334"/>
      <c r="D194" s="334"/>
      <c r="F194" s="332"/>
    </row>
    <row r="195" spans="3:6" s="333" customFormat="1" x14ac:dyDescent="0.2">
      <c r="C195" s="334"/>
      <c r="D195" s="334"/>
      <c r="F195" s="332"/>
    </row>
    <row r="196" spans="3:6" s="333" customFormat="1" x14ac:dyDescent="0.2">
      <c r="C196" s="334"/>
      <c r="D196" s="334"/>
      <c r="F196" s="332"/>
    </row>
    <row r="197" spans="3:6" s="333" customFormat="1" x14ac:dyDescent="0.2">
      <c r="C197" s="334"/>
      <c r="D197" s="334"/>
      <c r="F197" s="332"/>
    </row>
    <row r="198" spans="3:6" s="333" customFormat="1" x14ac:dyDescent="0.2">
      <c r="C198" s="334"/>
      <c r="D198" s="334"/>
      <c r="F198" s="332"/>
    </row>
    <row r="199" spans="3:6" s="333" customFormat="1" x14ac:dyDescent="0.2">
      <c r="C199" s="334"/>
      <c r="D199" s="334"/>
      <c r="F199" s="332"/>
    </row>
    <row r="200" spans="3:6" s="333" customFormat="1" x14ac:dyDescent="0.2">
      <c r="C200" s="334"/>
      <c r="D200" s="334"/>
      <c r="F200" s="332"/>
    </row>
    <row r="201" spans="3:6" s="333" customFormat="1" x14ac:dyDescent="0.2">
      <c r="C201" s="334"/>
      <c r="D201" s="334"/>
      <c r="F201" s="332"/>
    </row>
    <row r="202" spans="3:6" s="333" customFormat="1" x14ac:dyDescent="0.2">
      <c r="C202" s="334"/>
      <c r="D202" s="334"/>
      <c r="F202" s="332"/>
    </row>
    <row r="203" spans="3:6" s="333" customFormat="1" x14ac:dyDescent="0.2">
      <c r="C203" s="334"/>
      <c r="D203" s="334"/>
      <c r="F203" s="332"/>
    </row>
    <row r="204" spans="3:6" s="333" customFormat="1" x14ac:dyDescent="0.2">
      <c r="C204" s="334"/>
      <c r="D204" s="334"/>
      <c r="F204" s="332"/>
    </row>
    <row r="205" spans="3:6" s="333" customFormat="1" x14ac:dyDescent="0.2">
      <c r="C205" s="334"/>
      <c r="D205" s="334"/>
      <c r="F205" s="332"/>
    </row>
    <row r="206" spans="3:6" s="333" customFormat="1" x14ac:dyDescent="0.2">
      <c r="C206" s="334"/>
      <c r="D206" s="334"/>
      <c r="F206" s="332"/>
    </row>
    <row r="207" spans="3:6" s="333" customFormat="1" x14ac:dyDescent="0.2">
      <c r="C207" s="334"/>
      <c r="D207" s="334"/>
      <c r="F207" s="332"/>
    </row>
    <row r="208" spans="3:6" s="333" customFormat="1" x14ac:dyDescent="0.2">
      <c r="C208" s="334"/>
      <c r="D208" s="334"/>
      <c r="F208" s="332"/>
    </row>
    <row r="209" spans="3:6" s="333" customFormat="1" x14ac:dyDescent="0.2">
      <c r="C209" s="334"/>
      <c r="D209" s="334"/>
      <c r="F209" s="332"/>
    </row>
    <row r="210" spans="3:6" s="333" customFormat="1" x14ac:dyDescent="0.2">
      <c r="C210" s="334"/>
      <c r="D210" s="334"/>
      <c r="F210" s="332"/>
    </row>
    <row r="211" spans="3:6" s="333" customFormat="1" x14ac:dyDescent="0.2">
      <c r="C211" s="334"/>
      <c r="D211" s="334"/>
      <c r="F211" s="332"/>
    </row>
    <row r="212" spans="3:6" s="333" customFormat="1" x14ac:dyDescent="0.2">
      <c r="C212" s="334"/>
      <c r="D212" s="334"/>
      <c r="F212" s="332"/>
    </row>
    <row r="213" spans="3:6" s="333" customFormat="1" x14ac:dyDescent="0.2">
      <c r="C213" s="334"/>
      <c r="D213" s="334"/>
      <c r="F213" s="332"/>
    </row>
    <row r="214" spans="3:6" s="333" customFormat="1" x14ac:dyDescent="0.2">
      <c r="C214" s="334"/>
      <c r="D214" s="334"/>
      <c r="F214" s="332"/>
    </row>
    <row r="215" spans="3:6" s="333" customFormat="1" x14ac:dyDescent="0.2">
      <c r="C215" s="334"/>
      <c r="D215" s="334"/>
      <c r="F215" s="332"/>
    </row>
    <row r="216" spans="3:6" s="333" customFormat="1" x14ac:dyDescent="0.2">
      <c r="C216" s="334"/>
      <c r="D216" s="334"/>
      <c r="F216" s="332"/>
    </row>
    <row r="217" spans="3:6" s="333" customFormat="1" x14ac:dyDescent="0.2">
      <c r="C217" s="334"/>
      <c r="D217" s="334"/>
      <c r="F217" s="332"/>
    </row>
    <row r="218" spans="3:6" s="333" customFormat="1" x14ac:dyDescent="0.2">
      <c r="C218" s="334"/>
      <c r="D218" s="334"/>
      <c r="F218" s="332"/>
    </row>
    <row r="219" spans="3:6" s="333" customFormat="1" x14ac:dyDescent="0.2">
      <c r="C219" s="334"/>
      <c r="D219" s="334"/>
      <c r="F219" s="332"/>
    </row>
    <row r="220" spans="3:6" s="333" customFormat="1" x14ac:dyDescent="0.2">
      <c r="C220" s="334"/>
      <c r="D220" s="334"/>
      <c r="F220" s="332"/>
    </row>
    <row r="221" spans="3:6" s="333" customFormat="1" x14ac:dyDescent="0.2">
      <c r="C221" s="334"/>
      <c r="D221" s="334"/>
      <c r="F221" s="332"/>
    </row>
    <row r="222" spans="3:6" s="333" customFormat="1" x14ac:dyDescent="0.2">
      <c r="C222" s="334"/>
      <c r="D222" s="334"/>
      <c r="F222" s="332"/>
    </row>
    <row r="223" spans="3:6" s="333" customFormat="1" x14ac:dyDescent="0.2">
      <c r="C223" s="334"/>
      <c r="D223" s="334"/>
      <c r="F223" s="332"/>
    </row>
    <row r="224" spans="3:6" s="333" customFormat="1" x14ac:dyDescent="0.2">
      <c r="C224" s="334"/>
      <c r="D224" s="334"/>
      <c r="F224" s="332"/>
    </row>
    <row r="225" spans="3:6" s="333" customFormat="1" x14ac:dyDescent="0.2">
      <c r="C225" s="334"/>
      <c r="D225" s="334"/>
      <c r="F225" s="332"/>
    </row>
    <row r="226" spans="3:6" s="333" customFormat="1" x14ac:dyDescent="0.2">
      <c r="C226" s="334"/>
      <c r="D226" s="334"/>
      <c r="F226" s="332"/>
    </row>
    <row r="227" spans="3:6" s="333" customFormat="1" x14ac:dyDescent="0.2">
      <c r="C227" s="334"/>
      <c r="D227" s="334"/>
      <c r="F227" s="332"/>
    </row>
    <row r="228" spans="3:6" s="333" customFormat="1" x14ac:dyDescent="0.2">
      <c r="C228" s="334"/>
      <c r="D228" s="334"/>
      <c r="F228" s="332"/>
    </row>
    <row r="229" spans="3:6" s="333" customFormat="1" x14ac:dyDescent="0.2">
      <c r="C229" s="334"/>
      <c r="D229" s="334"/>
      <c r="F229" s="332"/>
    </row>
    <row r="230" spans="3:6" s="333" customFormat="1" x14ac:dyDescent="0.2">
      <c r="C230" s="334"/>
      <c r="D230" s="334"/>
      <c r="F230" s="332"/>
    </row>
    <row r="231" spans="3:6" s="333" customFormat="1" x14ac:dyDescent="0.2">
      <c r="C231" s="334"/>
      <c r="D231" s="334"/>
      <c r="F231" s="332"/>
    </row>
    <row r="232" spans="3:6" s="333" customFormat="1" x14ac:dyDescent="0.2">
      <c r="C232" s="334"/>
      <c r="D232" s="334"/>
      <c r="F232" s="332"/>
    </row>
    <row r="233" spans="3:6" s="333" customFormat="1" x14ac:dyDescent="0.2">
      <c r="C233" s="334"/>
      <c r="D233" s="334"/>
      <c r="F233" s="332"/>
    </row>
    <row r="234" spans="3:6" s="333" customFormat="1" x14ac:dyDescent="0.2">
      <c r="C234" s="334"/>
      <c r="D234" s="334"/>
      <c r="F234" s="332"/>
    </row>
    <row r="235" spans="3:6" s="333" customFormat="1" x14ac:dyDescent="0.2">
      <c r="C235" s="334"/>
      <c r="D235" s="334"/>
      <c r="F235" s="332"/>
    </row>
    <row r="236" spans="3:6" s="333" customFormat="1" x14ac:dyDescent="0.2">
      <c r="C236" s="334"/>
      <c r="D236" s="334"/>
      <c r="F236" s="332"/>
    </row>
    <row r="237" spans="3:6" s="333" customFormat="1" x14ac:dyDescent="0.2">
      <c r="C237" s="334"/>
      <c r="D237" s="334"/>
      <c r="F237" s="332"/>
    </row>
    <row r="238" spans="3:6" s="333" customFormat="1" x14ac:dyDescent="0.2">
      <c r="C238" s="334"/>
      <c r="D238" s="334"/>
      <c r="F238" s="332"/>
    </row>
    <row r="239" spans="3:6" s="333" customFormat="1" x14ac:dyDescent="0.2">
      <c r="C239" s="334"/>
      <c r="D239" s="334"/>
      <c r="F239" s="332"/>
    </row>
    <row r="240" spans="3:6" s="333" customFormat="1" x14ac:dyDescent="0.2">
      <c r="C240" s="334"/>
      <c r="D240" s="334"/>
      <c r="F240" s="332"/>
    </row>
    <row r="241" spans="3:6" s="333" customFormat="1" x14ac:dyDescent="0.2">
      <c r="C241" s="334"/>
      <c r="D241" s="334"/>
      <c r="F241" s="332"/>
    </row>
    <row r="242" spans="3:6" s="333" customFormat="1" x14ac:dyDescent="0.2">
      <c r="C242" s="334"/>
      <c r="D242" s="334"/>
      <c r="F242" s="332"/>
    </row>
    <row r="243" spans="3:6" s="333" customFormat="1" x14ac:dyDescent="0.2">
      <c r="C243" s="334"/>
      <c r="D243" s="334"/>
      <c r="F243" s="332"/>
    </row>
    <row r="244" spans="3:6" s="333" customFormat="1" x14ac:dyDescent="0.2">
      <c r="C244" s="334"/>
      <c r="D244" s="334"/>
      <c r="F244" s="332"/>
    </row>
    <row r="245" spans="3:6" s="333" customFormat="1" x14ac:dyDescent="0.2">
      <c r="C245" s="334"/>
      <c r="D245" s="334"/>
      <c r="F245" s="332"/>
    </row>
    <row r="246" spans="3:6" s="333" customFormat="1" x14ac:dyDescent="0.2">
      <c r="C246" s="334"/>
      <c r="D246" s="334"/>
      <c r="F246" s="332"/>
    </row>
    <row r="247" spans="3:6" s="333" customFormat="1" x14ac:dyDescent="0.2">
      <c r="C247" s="334"/>
      <c r="D247" s="334"/>
      <c r="F247" s="332"/>
    </row>
    <row r="248" spans="3:6" s="333" customFormat="1" x14ac:dyDescent="0.2">
      <c r="C248" s="334"/>
      <c r="D248" s="334"/>
      <c r="F248" s="332"/>
    </row>
    <row r="249" spans="3:6" s="333" customFormat="1" x14ac:dyDescent="0.2">
      <c r="C249" s="334"/>
      <c r="D249" s="334"/>
      <c r="F249" s="332"/>
    </row>
    <row r="250" spans="3:6" s="333" customFormat="1" x14ac:dyDescent="0.2">
      <c r="C250" s="334"/>
      <c r="D250" s="334"/>
      <c r="F250" s="332"/>
    </row>
    <row r="251" spans="3:6" s="333" customFormat="1" x14ac:dyDescent="0.2">
      <c r="C251" s="334"/>
      <c r="D251" s="334"/>
      <c r="F251" s="332"/>
    </row>
    <row r="252" spans="3:6" s="333" customFormat="1" x14ac:dyDescent="0.2">
      <c r="C252" s="334"/>
      <c r="D252" s="334"/>
      <c r="F252" s="332"/>
    </row>
    <row r="253" spans="3:6" s="333" customFormat="1" x14ac:dyDescent="0.2">
      <c r="C253" s="334"/>
      <c r="D253" s="334"/>
      <c r="F253" s="332"/>
    </row>
    <row r="254" spans="3:6" s="333" customFormat="1" x14ac:dyDescent="0.2">
      <c r="C254" s="334"/>
      <c r="D254" s="334"/>
      <c r="F254" s="332"/>
    </row>
    <row r="255" spans="3:6" s="333" customFormat="1" x14ac:dyDescent="0.2">
      <c r="C255" s="334"/>
      <c r="D255" s="334"/>
      <c r="F255" s="332"/>
    </row>
    <row r="256" spans="3:6" s="333" customFormat="1" x14ac:dyDescent="0.2">
      <c r="C256" s="334"/>
      <c r="D256" s="334"/>
      <c r="F256" s="332"/>
    </row>
    <row r="257" spans="3:6" s="333" customFormat="1" x14ac:dyDescent="0.2">
      <c r="C257" s="334"/>
      <c r="D257" s="334"/>
      <c r="F257" s="332"/>
    </row>
    <row r="258" spans="3:6" s="333" customFormat="1" x14ac:dyDescent="0.2">
      <c r="C258" s="334"/>
      <c r="D258" s="334"/>
      <c r="F258" s="332"/>
    </row>
    <row r="259" spans="3:6" s="333" customFormat="1" x14ac:dyDescent="0.2">
      <c r="C259" s="334"/>
      <c r="D259" s="334"/>
      <c r="F259" s="332"/>
    </row>
    <row r="260" spans="3:6" s="333" customFormat="1" x14ac:dyDescent="0.2">
      <c r="C260" s="334"/>
      <c r="D260" s="334"/>
      <c r="F260" s="332"/>
    </row>
    <row r="261" spans="3:6" s="333" customFormat="1" x14ac:dyDescent="0.2">
      <c r="C261" s="334"/>
      <c r="D261" s="334"/>
      <c r="F261" s="332"/>
    </row>
    <row r="262" spans="3:6" s="333" customFormat="1" x14ac:dyDescent="0.2">
      <c r="C262" s="334"/>
      <c r="D262" s="334"/>
      <c r="F262" s="332"/>
    </row>
  </sheetData>
  <mergeCells count="7">
    <mergeCell ref="A163:G163"/>
    <mergeCell ref="A1:G1"/>
    <mergeCell ref="A3:A4"/>
    <mergeCell ref="B3:B4"/>
    <mergeCell ref="A2:G2"/>
    <mergeCell ref="C3:G3"/>
    <mergeCell ref="A6:G6"/>
  </mergeCells>
  <printOptions horizontalCentered="1"/>
  <pageMargins left="0.39370078740157483" right="0.39370078740157483" top="0.78740157480314965" bottom="0.39370078740157483" header="0" footer="0"/>
  <pageSetup paperSize="9" scale="94" fitToHeight="0" orientation="portrait" r:id="rId1"/>
  <headerFooter alignWithMargins="0">
    <oddFooter>&amp;C&amp;P&amp;R&amp;A</oddFooter>
  </headerFooter>
  <rowBreaks count="5" manualBreakCount="5">
    <brk id="29" max="6" man="1"/>
    <brk id="59" max="6" man="1"/>
    <brk id="85" max="6" man="1"/>
    <brk id="110" max="6" man="1"/>
    <brk id="13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F0"/>
    <pageSetUpPr fitToPage="1"/>
  </sheetPr>
  <dimension ref="A1:P40"/>
  <sheetViews>
    <sheetView view="pageBreakPreview" zoomScale="75" zoomScaleNormal="100" workbookViewId="0">
      <selection activeCell="A6" sqref="A6"/>
    </sheetView>
  </sheetViews>
  <sheetFormatPr defaultRowHeight="12.75" x14ac:dyDescent="0.2"/>
  <cols>
    <col min="1" max="1" width="24.28515625" customWidth="1"/>
    <col min="2" max="2" width="20.85546875" customWidth="1"/>
    <col min="3" max="3" width="13.28515625" customWidth="1"/>
    <col min="4" max="4" width="10.28515625" customWidth="1"/>
    <col min="5" max="5" width="9.85546875" customWidth="1"/>
    <col min="6" max="6" width="11.42578125" customWidth="1"/>
    <col min="7" max="7" width="8.85546875" customWidth="1"/>
    <col min="8" max="8" width="8.140625" customWidth="1"/>
    <col min="9" max="9" width="11.7109375" customWidth="1"/>
    <col min="10" max="10" width="10.85546875" customWidth="1"/>
    <col min="11" max="11" width="11.5703125" customWidth="1"/>
    <col min="12" max="12" width="12.42578125" customWidth="1"/>
  </cols>
  <sheetData>
    <row r="1" spans="1:12" ht="21" customHeight="1" x14ac:dyDescent="0.2">
      <c r="A1" s="478"/>
      <c r="B1" s="478"/>
      <c r="C1" s="478"/>
      <c r="D1" s="478"/>
      <c r="E1" s="478"/>
      <c r="F1" s="478"/>
      <c r="G1" s="478"/>
      <c r="H1" s="478" t="s">
        <v>288</v>
      </c>
      <c r="I1" s="478"/>
      <c r="J1" s="478"/>
      <c r="K1" s="478" t="s">
        <v>387</v>
      </c>
      <c r="L1" s="478"/>
    </row>
    <row r="2" spans="1:12" ht="21" customHeight="1" x14ac:dyDescent="0.2">
      <c r="J2" s="31"/>
      <c r="K2" s="31"/>
    </row>
    <row r="3" spans="1:12" ht="16.5" x14ac:dyDescent="0.25">
      <c r="A3" s="477" t="s">
        <v>382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</row>
    <row r="4" spans="1:12" ht="13.5" thickBot="1" x14ac:dyDescent="0.25"/>
    <row r="5" spans="1:12" ht="144" x14ac:dyDescent="0.2">
      <c r="A5" s="103" t="s">
        <v>1070</v>
      </c>
      <c r="B5" s="104" t="s">
        <v>933</v>
      </c>
      <c r="C5" s="104" t="s">
        <v>423</v>
      </c>
      <c r="D5" s="104" t="s">
        <v>386</v>
      </c>
      <c r="E5" s="104" t="s">
        <v>568</v>
      </c>
      <c r="F5" s="104" t="s">
        <v>1069</v>
      </c>
      <c r="G5" s="104" t="s">
        <v>26</v>
      </c>
      <c r="H5" s="104" t="s">
        <v>934</v>
      </c>
      <c r="I5" s="104" t="s">
        <v>383</v>
      </c>
      <c r="J5" s="105" t="s">
        <v>384</v>
      </c>
      <c r="K5" s="104" t="s">
        <v>385</v>
      </c>
      <c r="L5" s="240" t="s">
        <v>290</v>
      </c>
    </row>
    <row r="6" spans="1:12" ht="15.75" thickBot="1" x14ac:dyDescent="0.2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35">
        <v>10</v>
      </c>
      <c r="K6" s="5">
        <v>11</v>
      </c>
      <c r="L6" s="241">
        <v>12</v>
      </c>
    </row>
    <row r="7" spans="1:12" ht="66" customHeight="1" x14ac:dyDescent="0.2">
      <c r="A7" s="170" t="s">
        <v>608</v>
      </c>
      <c r="B7" s="91" t="s">
        <v>772</v>
      </c>
      <c r="C7" s="57">
        <v>2166441</v>
      </c>
      <c r="D7" s="57">
        <v>115</v>
      </c>
      <c r="E7" s="57" t="s">
        <v>13</v>
      </c>
      <c r="F7" s="57">
        <v>544</v>
      </c>
      <c r="G7" s="57">
        <v>83388</v>
      </c>
      <c r="H7" s="58">
        <v>0.89</v>
      </c>
      <c r="I7" s="57">
        <v>376003</v>
      </c>
      <c r="J7" s="59" t="s">
        <v>13</v>
      </c>
      <c r="K7" s="57" t="s">
        <v>13</v>
      </c>
      <c r="L7" s="242" t="s">
        <v>13</v>
      </c>
    </row>
    <row r="8" spans="1:12" ht="90" customHeight="1" x14ac:dyDescent="0.2">
      <c r="A8" s="170" t="s">
        <v>612</v>
      </c>
      <c r="B8" s="91" t="s">
        <v>613</v>
      </c>
      <c r="C8" s="57">
        <v>15705797</v>
      </c>
      <c r="D8" s="57">
        <v>88</v>
      </c>
      <c r="E8" s="57">
        <v>13</v>
      </c>
      <c r="F8" s="57">
        <v>1136</v>
      </c>
      <c r="G8" s="57">
        <v>2438181</v>
      </c>
      <c r="H8" s="58">
        <v>0.84</v>
      </c>
      <c r="I8" s="57">
        <v>6912967</v>
      </c>
      <c r="J8" s="61">
        <v>62.4</v>
      </c>
      <c r="K8" s="57">
        <v>23</v>
      </c>
      <c r="L8" s="242" t="s">
        <v>13</v>
      </c>
    </row>
    <row r="9" spans="1:12" ht="39.75" customHeight="1" x14ac:dyDescent="0.2">
      <c r="A9" s="170" t="s">
        <v>614</v>
      </c>
      <c r="B9" s="91" t="s">
        <v>615</v>
      </c>
      <c r="C9" s="57">
        <v>118906</v>
      </c>
      <c r="D9" s="58">
        <v>1.03</v>
      </c>
      <c r="E9" s="57" t="s">
        <v>13</v>
      </c>
      <c r="F9" s="57">
        <v>23</v>
      </c>
      <c r="G9" s="57">
        <v>-1352</v>
      </c>
      <c r="H9" s="58">
        <v>0.94</v>
      </c>
      <c r="I9" s="57" t="s">
        <v>13</v>
      </c>
      <c r="J9" s="59">
        <v>18</v>
      </c>
      <c r="K9" s="57" t="s">
        <v>13</v>
      </c>
      <c r="L9" s="242" t="s">
        <v>13</v>
      </c>
    </row>
    <row r="10" spans="1:12" ht="104.25" customHeight="1" x14ac:dyDescent="0.2">
      <c r="A10" s="170" t="s">
        <v>616</v>
      </c>
      <c r="B10" s="106" t="s">
        <v>773</v>
      </c>
      <c r="C10" s="57">
        <v>129871</v>
      </c>
      <c r="D10" s="62">
        <v>100</v>
      </c>
      <c r="E10" s="57" t="s">
        <v>13</v>
      </c>
      <c r="F10" s="57">
        <v>109</v>
      </c>
      <c r="G10" s="57">
        <v>582</v>
      </c>
      <c r="H10" s="58" t="s">
        <v>13</v>
      </c>
      <c r="I10" s="57">
        <v>907</v>
      </c>
      <c r="J10" s="59" t="s">
        <v>13</v>
      </c>
      <c r="K10" s="57" t="s">
        <v>13</v>
      </c>
      <c r="L10" s="242" t="s">
        <v>13</v>
      </c>
    </row>
    <row r="11" spans="1:12" ht="27" customHeight="1" x14ac:dyDescent="0.2">
      <c r="A11" s="170" t="s">
        <v>617</v>
      </c>
      <c r="B11" s="91" t="s">
        <v>618</v>
      </c>
      <c r="C11" s="57">
        <v>13106</v>
      </c>
      <c r="D11" s="58">
        <v>97.55</v>
      </c>
      <c r="E11" s="57" t="s">
        <v>13</v>
      </c>
      <c r="F11" s="57">
        <v>24</v>
      </c>
      <c r="G11" s="57">
        <v>112</v>
      </c>
      <c r="H11" s="58">
        <v>0.99</v>
      </c>
      <c r="I11" s="57">
        <v>1368</v>
      </c>
      <c r="J11" s="59">
        <v>65</v>
      </c>
      <c r="K11" s="57" t="s">
        <v>13</v>
      </c>
      <c r="L11" s="242" t="s">
        <v>13</v>
      </c>
    </row>
    <row r="12" spans="1:12" ht="64.5" customHeight="1" x14ac:dyDescent="0.2">
      <c r="A12" s="170" t="s">
        <v>619</v>
      </c>
      <c r="B12" s="91" t="s">
        <v>609</v>
      </c>
      <c r="C12" s="62">
        <v>1052465</v>
      </c>
      <c r="D12" s="57">
        <v>70</v>
      </c>
      <c r="E12" s="57">
        <v>6</v>
      </c>
      <c r="F12" s="57">
        <v>811</v>
      </c>
      <c r="G12" s="57">
        <v>77959</v>
      </c>
      <c r="H12" s="58">
        <v>1.06</v>
      </c>
      <c r="I12" s="57">
        <v>130694</v>
      </c>
      <c r="J12" s="59">
        <v>100</v>
      </c>
      <c r="K12" s="57" t="s">
        <v>13</v>
      </c>
      <c r="L12" s="242">
        <v>1</v>
      </c>
    </row>
    <row r="13" spans="1:12" ht="63" customHeight="1" x14ac:dyDescent="0.2">
      <c r="A13" s="170" t="s">
        <v>620</v>
      </c>
      <c r="B13" s="91" t="s">
        <v>621</v>
      </c>
      <c r="C13" s="57">
        <v>431807</v>
      </c>
      <c r="D13" s="82">
        <v>103.8</v>
      </c>
      <c r="E13" s="57" t="s">
        <v>13</v>
      </c>
      <c r="F13" s="57">
        <v>781</v>
      </c>
      <c r="G13" s="57">
        <v>4304</v>
      </c>
      <c r="H13" s="58">
        <v>99.41</v>
      </c>
      <c r="I13" s="57">
        <v>300689</v>
      </c>
      <c r="J13" s="59">
        <v>70</v>
      </c>
      <c r="K13" s="57" t="s">
        <v>13</v>
      </c>
      <c r="L13" s="242">
        <v>1</v>
      </c>
    </row>
    <row r="14" spans="1:12" ht="38.25" x14ac:dyDescent="0.2">
      <c r="A14" s="170" t="s">
        <v>622</v>
      </c>
      <c r="B14" s="91" t="s">
        <v>623</v>
      </c>
      <c r="C14" s="57">
        <v>69.069999999999993</v>
      </c>
      <c r="D14" s="58" t="s">
        <v>13</v>
      </c>
      <c r="E14" s="57" t="s">
        <v>13</v>
      </c>
      <c r="F14" s="57">
        <v>423.5</v>
      </c>
      <c r="G14" s="57" t="s">
        <v>13</v>
      </c>
      <c r="H14" s="58" t="s">
        <v>13</v>
      </c>
      <c r="I14" s="57">
        <v>48.23</v>
      </c>
      <c r="J14" s="59" t="s">
        <v>13</v>
      </c>
      <c r="K14" s="57" t="s">
        <v>13</v>
      </c>
      <c r="L14" s="242" t="s">
        <v>13</v>
      </c>
    </row>
    <row r="15" spans="1:12" ht="51.75" customHeight="1" x14ac:dyDescent="0.2">
      <c r="A15" s="243" t="s">
        <v>633</v>
      </c>
      <c r="B15" s="91" t="s">
        <v>634</v>
      </c>
      <c r="C15" s="57">
        <v>114801</v>
      </c>
      <c r="D15" s="57">
        <v>110</v>
      </c>
      <c r="E15" s="57">
        <v>0</v>
      </c>
      <c r="F15" s="57">
        <v>121</v>
      </c>
      <c r="G15" s="57">
        <v>3112</v>
      </c>
      <c r="H15" s="58">
        <v>0.75</v>
      </c>
      <c r="I15" s="57">
        <v>22967</v>
      </c>
      <c r="J15" s="59">
        <v>100</v>
      </c>
      <c r="K15" s="57">
        <v>0</v>
      </c>
      <c r="L15" s="242">
        <v>0</v>
      </c>
    </row>
    <row r="16" spans="1:12" ht="25.5" x14ac:dyDescent="0.2">
      <c r="A16" s="170" t="s">
        <v>643</v>
      </c>
      <c r="B16" s="91" t="s">
        <v>644</v>
      </c>
      <c r="C16" s="57">
        <v>497764</v>
      </c>
      <c r="D16" s="57">
        <v>102</v>
      </c>
      <c r="E16" s="57">
        <v>18</v>
      </c>
      <c r="F16" s="57">
        <v>130</v>
      </c>
      <c r="G16" s="57">
        <v>4871</v>
      </c>
      <c r="H16" s="58">
        <v>0.09</v>
      </c>
      <c r="I16" s="57">
        <v>333544</v>
      </c>
      <c r="J16" s="59">
        <v>100</v>
      </c>
      <c r="K16" s="57">
        <v>7</v>
      </c>
      <c r="L16" s="242" t="s">
        <v>13</v>
      </c>
    </row>
    <row r="17" spans="1:16" ht="52.5" customHeight="1" x14ac:dyDescent="0.2">
      <c r="A17" s="170" t="s">
        <v>778</v>
      </c>
      <c r="B17" s="91" t="s">
        <v>779</v>
      </c>
      <c r="C17" s="57">
        <v>72681</v>
      </c>
      <c r="D17" s="57">
        <v>100</v>
      </c>
      <c r="E17" s="82">
        <v>2.8</v>
      </c>
      <c r="F17" s="57">
        <v>40</v>
      </c>
      <c r="G17" s="57">
        <v>-2157</v>
      </c>
      <c r="H17" s="58" t="s">
        <v>13</v>
      </c>
      <c r="I17" s="57">
        <v>61402</v>
      </c>
      <c r="J17" s="59">
        <v>85</v>
      </c>
      <c r="K17" s="57" t="s">
        <v>13</v>
      </c>
      <c r="L17" s="242" t="s">
        <v>13</v>
      </c>
    </row>
    <row r="18" spans="1:16" ht="37.5" customHeight="1" thickBot="1" x14ac:dyDescent="0.25">
      <c r="A18" s="146" t="s">
        <v>610</v>
      </c>
      <c r="B18" s="139" t="s">
        <v>611</v>
      </c>
      <c r="C18" s="296">
        <v>645721</v>
      </c>
      <c r="D18" s="244">
        <v>104.6</v>
      </c>
      <c r="E18" s="244">
        <v>1</v>
      </c>
      <c r="F18" s="244">
        <v>128</v>
      </c>
      <c r="G18" s="296">
        <v>31489</v>
      </c>
      <c r="H18" s="245">
        <v>0.93</v>
      </c>
      <c r="I18" s="296">
        <v>291272</v>
      </c>
      <c r="J18" s="246">
        <v>100</v>
      </c>
      <c r="K18" s="244">
        <v>0</v>
      </c>
      <c r="L18" s="247">
        <v>2</v>
      </c>
    </row>
    <row r="19" spans="1:16" x14ac:dyDescent="0.2">
      <c r="A19" s="475" t="s">
        <v>932</v>
      </c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6"/>
    </row>
    <row r="20" spans="1:16" x14ac:dyDescent="0.2">
      <c r="A20" s="476"/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</row>
    <row r="21" spans="1:16" x14ac:dyDescent="0.2">
      <c r="A21" s="476"/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</row>
    <row r="22" spans="1:16" x14ac:dyDescent="0.2">
      <c r="A22" s="476"/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</row>
    <row r="23" spans="1:16" x14ac:dyDescent="0.2">
      <c r="A23" s="476"/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</row>
    <row r="24" spans="1:16" x14ac:dyDescent="0.2">
      <c r="A24" s="476"/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</row>
    <row r="31" spans="1:16" x14ac:dyDescent="0.2">
      <c r="P31" s="3"/>
    </row>
    <row r="40" ht="138.6" customHeight="1" x14ac:dyDescent="0.2"/>
  </sheetData>
  <mergeCells count="4">
    <mergeCell ref="A19:L24"/>
    <mergeCell ref="A3:L3"/>
    <mergeCell ref="A1:G1"/>
    <mergeCell ref="H1:L1"/>
  </mergeCells>
  <phoneticPr fontId="9" type="noConversion"/>
  <printOptions horizontalCentered="1"/>
  <pageMargins left="0.39370078740157483" right="0.39370078740157483" top="0.78740157480314965" bottom="0.39370078740157483" header="0" footer="0"/>
  <pageSetup paperSize="9" scale="92" fitToHeight="0" orientation="landscape" r:id="rId1"/>
  <headerFooter alignWithMargins="0">
    <oddFooter>&amp;C&amp;P&amp;R&amp;A</oddFooter>
  </headerFooter>
  <rowBreaks count="1" manualBreakCount="1">
    <brk id="1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F0"/>
  </sheetPr>
  <dimension ref="A1:G17"/>
  <sheetViews>
    <sheetView view="pageBreakPreview" zoomScaleNormal="100" workbookViewId="0">
      <selection activeCell="D13" sqref="D13"/>
    </sheetView>
  </sheetViews>
  <sheetFormatPr defaultRowHeight="12.75" x14ac:dyDescent="0.2"/>
  <cols>
    <col min="1" max="1" width="69.5703125" customWidth="1"/>
    <col min="2" max="2" width="13.42578125" customWidth="1"/>
    <col min="3" max="3" width="11.42578125" customWidth="1"/>
    <col min="4" max="4" width="10.85546875" customWidth="1"/>
    <col min="5" max="5" width="10.7109375" customWidth="1"/>
    <col min="6" max="6" width="11" customWidth="1"/>
    <col min="7" max="7" width="11.140625" customWidth="1"/>
  </cols>
  <sheetData>
    <row r="1" spans="1:7" ht="16.5" x14ac:dyDescent="0.25">
      <c r="A1" s="483" t="s">
        <v>289</v>
      </c>
      <c r="B1" s="484"/>
      <c r="C1" s="484"/>
      <c r="D1" s="484"/>
      <c r="E1" s="484"/>
      <c r="F1" s="484"/>
      <c r="G1" s="484"/>
    </row>
    <row r="2" spans="1:7" ht="39" customHeight="1" thickBot="1" x14ac:dyDescent="0.25">
      <c r="A2" s="485" t="s">
        <v>209</v>
      </c>
      <c r="B2" s="486"/>
      <c r="C2" s="486"/>
      <c r="D2" s="486"/>
      <c r="E2" s="486"/>
      <c r="F2" s="486"/>
      <c r="G2" s="486"/>
    </row>
    <row r="3" spans="1:7" ht="16.5" x14ac:dyDescent="0.2">
      <c r="A3" s="479" t="s">
        <v>28</v>
      </c>
      <c r="B3" s="481" t="s">
        <v>519</v>
      </c>
      <c r="C3" s="487" t="s">
        <v>487</v>
      </c>
      <c r="D3" s="487"/>
      <c r="E3" s="487"/>
      <c r="F3" s="487"/>
      <c r="G3" s="488"/>
    </row>
    <row r="4" spans="1:7" ht="16.5" x14ac:dyDescent="0.2">
      <c r="A4" s="480"/>
      <c r="B4" s="482"/>
      <c r="C4" s="100">
        <v>2015</v>
      </c>
      <c r="D4" s="100">
        <v>2016</v>
      </c>
      <c r="E4" s="100"/>
      <c r="F4" s="100"/>
      <c r="G4" s="101"/>
    </row>
    <row r="5" spans="1:7" ht="17.25" thickBot="1" x14ac:dyDescent="0.25">
      <c r="A5" s="11">
        <v>1</v>
      </c>
      <c r="B5" s="7">
        <v>2</v>
      </c>
      <c r="C5" s="7">
        <v>3</v>
      </c>
      <c r="D5" s="7">
        <v>4</v>
      </c>
      <c r="E5" s="7">
        <v>5</v>
      </c>
      <c r="F5" s="297">
        <v>6</v>
      </c>
      <c r="G5" s="300">
        <v>7</v>
      </c>
    </row>
    <row r="6" spans="1:7" ht="16.5" x14ac:dyDescent="0.2">
      <c r="A6" s="298" t="s">
        <v>978</v>
      </c>
      <c r="B6" s="299" t="s">
        <v>982</v>
      </c>
      <c r="C6" s="299">
        <v>123.2</v>
      </c>
      <c r="D6" s="393">
        <v>119.3</v>
      </c>
      <c r="E6" s="297"/>
      <c r="F6" s="100"/>
      <c r="G6" s="100"/>
    </row>
    <row r="7" spans="1:7" ht="16.5" x14ac:dyDescent="0.2">
      <c r="A7" s="298" t="s">
        <v>1060</v>
      </c>
      <c r="B7" s="299" t="s">
        <v>22</v>
      </c>
      <c r="C7" s="299">
        <v>25.8</v>
      </c>
      <c r="D7" s="393">
        <v>30.2</v>
      </c>
      <c r="E7" s="297"/>
      <c r="F7" s="100"/>
      <c r="G7" s="100"/>
    </row>
    <row r="8" spans="1:7" ht="16.5" x14ac:dyDescent="0.2">
      <c r="A8" s="298" t="s">
        <v>979</v>
      </c>
      <c r="B8" s="299" t="s">
        <v>983</v>
      </c>
      <c r="C8" s="299">
        <v>112.1</v>
      </c>
      <c r="D8" s="393">
        <v>114.3</v>
      </c>
      <c r="E8" s="297"/>
      <c r="F8" s="100"/>
      <c r="G8" s="100"/>
    </row>
    <row r="9" spans="1:7" ht="16.5" x14ac:dyDescent="0.2">
      <c r="A9" s="298" t="s">
        <v>1059</v>
      </c>
      <c r="B9" s="299" t="s">
        <v>983</v>
      </c>
      <c r="C9" s="299">
        <v>1892</v>
      </c>
      <c r="D9" s="393">
        <v>2123.3000000000002</v>
      </c>
      <c r="E9" s="297"/>
      <c r="F9" s="100"/>
      <c r="G9" s="100"/>
    </row>
    <row r="10" spans="1:7" ht="14.25" customHeight="1" x14ac:dyDescent="0.2">
      <c r="A10" s="298" t="s">
        <v>980</v>
      </c>
      <c r="B10" s="299" t="s">
        <v>983</v>
      </c>
      <c r="C10" s="299">
        <v>2.0710000000000002</v>
      </c>
      <c r="D10" s="393">
        <v>2.2869999999999999</v>
      </c>
      <c r="E10" s="297"/>
      <c r="F10" s="100"/>
      <c r="G10" s="100"/>
    </row>
    <row r="11" spans="1:7" ht="15.75" customHeight="1" x14ac:dyDescent="0.25">
      <c r="A11" s="248" t="s">
        <v>637</v>
      </c>
      <c r="B11" s="48" t="s">
        <v>636</v>
      </c>
      <c r="C11" s="65">
        <v>434</v>
      </c>
      <c r="D11" s="65">
        <v>426.3</v>
      </c>
      <c r="E11" s="63"/>
      <c r="F11" s="6"/>
      <c r="G11" s="6"/>
    </row>
    <row r="12" spans="1:7" ht="16.5" x14ac:dyDescent="0.25">
      <c r="A12" s="248" t="s">
        <v>635</v>
      </c>
      <c r="B12" s="48" t="s">
        <v>984</v>
      </c>
      <c r="C12" s="65">
        <v>92841.1</v>
      </c>
      <c r="D12" s="65">
        <v>82044.2</v>
      </c>
      <c r="E12" s="63"/>
      <c r="F12" s="6"/>
      <c r="G12" s="10"/>
    </row>
    <row r="13" spans="1:7" ht="15" x14ac:dyDescent="0.25">
      <c r="A13" s="248" t="s">
        <v>981</v>
      </c>
      <c r="B13" s="48" t="s">
        <v>984</v>
      </c>
      <c r="C13" s="65">
        <v>21871</v>
      </c>
      <c r="D13" s="65">
        <v>20798</v>
      </c>
      <c r="E13" s="63"/>
      <c r="F13" s="64"/>
      <c r="G13" s="136"/>
    </row>
    <row r="14" spans="1:7" ht="15" x14ac:dyDescent="0.25">
      <c r="A14" s="248" t="s">
        <v>640</v>
      </c>
      <c r="B14" s="48" t="s">
        <v>22</v>
      </c>
      <c r="C14" s="65">
        <v>1584</v>
      </c>
      <c r="D14" s="65">
        <v>1740</v>
      </c>
      <c r="E14" s="63"/>
      <c r="F14" s="64"/>
      <c r="G14" s="136"/>
    </row>
    <row r="15" spans="1:7" ht="15" x14ac:dyDescent="0.25">
      <c r="A15" s="248" t="s">
        <v>638</v>
      </c>
      <c r="B15" s="48" t="s">
        <v>985</v>
      </c>
      <c r="C15" s="65">
        <v>89</v>
      </c>
      <c r="D15" s="394">
        <v>67.5</v>
      </c>
      <c r="E15" s="63"/>
      <c r="F15" s="64"/>
      <c r="G15" s="136"/>
    </row>
    <row r="16" spans="1:7" ht="15" x14ac:dyDescent="0.25">
      <c r="A16" s="248" t="s">
        <v>639</v>
      </c>
      <c r="B16" s="48" t="s">
        <v>986</v>
      </c>
      <c r="C16" s="65">
        <v>583</v>
      </c>
      <c r="D16" s="65">
        <v>655.9</v>
      </c>
      <c r="E16" s="63"/>
      <c r="F16" s="64"/>
      <c r="G16" s="136"/>
    </row>
    <row r="17" spans="1:7" ht="15.75" thickBot="1" x14ac:dyDescent="0.3">
      <c r="A17" s="249" t="s">
        <v>641</v>
      </c>
      <c r="B17" s="250" t="s">
        <v>22</v>
      </c>
      <c r="C17" s="251">
        <v>4045</v>
      </c>
      <c r="D17" s="251">
        <v>4230</v>
      </c>
      <c r="E17" s="252"/>
      <c r="F17" s="253"/>
      <c r="G17" s="254"/>
    </row>
  </sheetData>
  <mergeCells count="5">
    <mergeCell ref="A3:A4"/>
    <mergeCell ref="B3:B4"/>
    <mergeCell ref="A1:G1"/>
    <mergeCell ref="A2:G2"/>
    <mergeCell ref="C3:G3"/>
  </mergeCells>
  <phoneticPr fontId="9" type="noConversion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67</vt:i4>
      </vt:variant>
    </vt:vector>
  </HeadingPairs>
  <TitlesOfParts>
    <vt:vector size="97" baseType="lpstr">
      <vt:lpstr>Титульный лист</vt:lpstr>
      <vt:lpstr>Содержание</vt:lpstr>
      <vt:lpstr>Общие сведения</vt:lpstr>
      <vt:lpstr>форма 1</vt:lpstr>
      <vt:lpstr>форма 2</vt:lpstr>
      <vt:lpstr>форма 3</vt:lpstr>
      <vt:lpstr>форма 4</vt:lpstr>
      <vt:lpstr>форма 4-а</vt:lpstr>
      <vt:lpstr>форма 4-б</vt:lpstr>
      <vt:lpstr>форма 6</vt:lpstr>
      <vt:lpstr>форма 6-а</vt:lpstr>
      <vt:lpstr>форма 6-б</vt:lpstr>
      <vt:lpstr>форма 6-в</vt:lpstr>
      <vt:lpstr>форма 7</vt:lpstr>
      <vt:lpstr>форма 9</vt:lpstr>
      <vt:lpstr>форма 11</vt:lpstr>
      <vt:lpstr>форма 12</vt:lpstr>
      <vt:lpstr>форма 13</vt:lpstr>
      <vt:lpstr>форма 14</vt:lpstr>
      <vt:lpstr>форма 15</vt:lpstr>
      <vt:lpstr>форма 16</vt:lpstr>
      <vt:lpstr>форма 17</vt:lpstr>
      <vt:lpstr>форма 18</vt:lpstr>
      <vt:lpstr>форма 19</vt:lpstr>
      <vt:lpstr>форма 20</vt:lpstr>
      <vt:lpstr>форма 21</vt:lpstr>
      <vt:lpstr>форма 22</vt:lpstr>
      <vt:lpstr>форма 23</vt:lpstr>
      <vt:lpstr>форма 24</vt:lpstr>
      <vt:lpstr>форма 25</vt:lpstr>
      <vt:lpstr>'форма 22'!_ftn1</vt:lpstr>
      <vt:lpstr>'форма 22'!_ftnref1</vt:lpstr>
      <vt:lpstr>'форма 1'!_Toc168910809</vt:lpstr>
      <vt:lpstr>'форма 2'!_Toc168910811</vt:lpstr>
      <vt:lpstr>'форма 2'!_Toc168910812</vt:lpstr>
      <vt:lpstr>'форма 3'!_Toc168910814</vt:lpstr>
      <vt:lpstr>'форма 4'!_Toc168910815</vt:lpstr>
      <vt:lpstr>'форма 4-а'!_Toc168910816</vt:lpstr>
      <vt:lpstr>'форма 7'!_Toc168910825</vt:lpstr>
      <vt:lpstr>'форма 11'!_Toc168910831</vt:lpstr>
      <vt:lpstr>'форма 12'!_Toc168910833</vt:lpstr>
      <vt:lpstr>'форма 13'!_Toc168910834</vt:lpstr>
      <vt:lpstr>'форма 14'!_Toc168910835</vt:lpstr>
      <vt:lpstr>'форма 16'!_Toc168910836</vt:lpstr>
      <vt:lpstr>'форма 17'!_Toc168910837</vt:lpstr>
      <vt:lpstr>'форма 18'!_Toc168910838</vt:lpstr>
      <vt:lpstr>'форма 19'!_Toc168910839</vt:lpstr>
      <vt:lpstr>'форма 22'!_Toc168910841</vt:lpstr>
      <vt:lpstr>'форма 23'!_Toc168910842</vt:lpstr>
      <vt:lpstr>'форма 24'!_Toc168910843</vt:lpstr>
      <vt:lpstr>'форма 25'!_Toc168910843</vt:lpstr>
      <vt:lpstr>'форма 24'!_Toc168910844</vt:lpstr>
      <vt:lpstr>'форма 25'!_Toc168910844</vt:lpstr>
      <vt:lpstr>'форма 4'!Ob_Electric.</vt:lpstr>
      <vt:lpstr>'форма 1'!Заголовки_для_печати</vt:lpstr>
      <vt:lpstr>'форма 11'!Заголовки_для_печати</vt:lpstr>
      <vt:lpstr>'форма 12'!Заголовки_для_печати</vt:lpstr>
      <vt:lpstr>'форма 13'!Заголовки_для_печати</vt:lpstr>
      <vt:lpstr>'форма 14'!Заголовки_для_печати</vt:lpstr>
      <vt:lpstr>'форма 15'!Заголовки_для_печати</vt:lpstr>
      <vt:lpstr>'форма 16'!Заголовки_для_печати</vt:lpstr>
      <vt:lpstr>'форма 17'!Заголовки_для_печати</vt:lpstr>
      <vt:lpstr>'форма 18'!Заголовки_для_печати</vt:lpstr>
      <vt:lpstr>'форма 19'!Заголовки_для_печати</vt:lpstr>
      <vt:lpstr>'форма 20'!Заголовки_для_печати</vt:lpstr>
      <vt:lpstr>'форма 21'!Заголовки_для_печати</vt:lpstr>
      <vt:lpstr>'форма 22'!Заголовки_для_печати</vt:lpstr>
      <vt:lpstr>'форма 23'!Заголовки_для_печати</vt:lpstr>
      <vt:lpstr>'форма 24'!Заголовки_для_печати</vt:lpstr>
      <vt:lpstr>'форма 25'!Заголовки_для_печати</vt:lpstr>
      <vt:lpstr>'форма 3'!Заголовки_для_печати</vt:lpstr>
      <vt:lpstr>'форма 4'!Заголовки_для_печати</vt:lpstr>
      <vt:lpstr>'форма 4-а'!Заголовки_для_печати</vt:lpstr>
      <vt:lpstr>'форма 4-б'!Заголовки_для_печати</vt:lpstr>
      <vt:lpstr>'форма 6'!Заголовки_для_печати</vt:lpstr>
      <vt:lpstr>'форма 6-б'!Заголовки_для_печати</vt:lpstr>
      <vt:lpstr>'форма 7'!Заголовки_для_печати</vt:lpstr>
      <vt:lpstr>'форма 9'!Заголовки_для_печати</vt:lpstr>
      <vt:lpstr>'Общие сведения'!Область_печати</vt:lpstr>
      <vt:lpstr>Содержание!Область_печати</vt:lpstr>
      <vt:lpstr>'Титульный лист'!Область_печати</vt:lpstr>
      <vt:lpstr>'форма 1'!Область_печати</vt:lpstr>
      <vt:lpstr>'форма 11'!Область_печати</vt:lpstr>
      <vt:lpstr>'форма 14'!Область_печати</vt:lpstr>
      <vt:lpstr>'форма 16'!Область_печати</vt:lpstr>
      <vt:lpstr>'форма 17'!Область_печати</vt:lpstr>
      <vt:lpstr>'форма 2'!Область_печати</vt:lpstr>
      <vt:lpstr>'форма 21'!Область_печати</vt:lpstr>
      <vt:lpstr>'форма 25'!Область_печати</vt:lpstr>
      <vt:lpstr>'форма 3'!Область_печати</vt:lpstr>
      <vt:lpstr>'форма 4'!Область_печати</vt:lpstr>
      <vt:lpstr>'форма 4-а'!Область_печати</vt:lpstr>
      <vt:lpstr>'форма 6'!Область_печати</vt:lpstr>
      <vt:lpstr>'форма 6-а'!Область_печати</vt:lpstr>
      <vt:lpstr>'форма 6-б'!Область_печати</vt:lpstr>
      <vt:lpstr>'форма 6-в'!Область_печати</vt:lpstr>
      <vt:lpstr>'форма 7'!Область_печати</vt:lpstr>
    </vt:vector>
  </TitlesOfParts>
  <Company>Минэкономразвития Сам.обл.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LAICHENKOVA</dc:creator>
  <cp:lastModifiedBy>Елена</cp:lastModifiedBy>
  <cp:lastPrinted>2017-11-03T11:24:49Z</cp:lastPrinted>
  <dcterms:created xsi:type="dcterms:W3CDTF">2008-02-26T09:48:17Z</dcterms:created>
  <dcterms:modified xsi:type="dcterms:W3CDTF">2017-11-13T04:59:58Z</dcterms:modified>
</cp:coreProperties>
</file>