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144" windowHeight="7884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<sst xmlns="http://schemas.openxmlformats.org/spreadsheetml/2006/main" count="86" uniqueCount="76">
  <si>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ПРИЛОЖЕНИЕ 1</t>
  </si>
  <si>
    <t xml:space="preserve">к постановлению </t>
  </si>
  <si>
    <t xml:space="preserve">Администрации городского округа </t>
  </si>
  <si>
    <t>Отрадный</t>
  </si>
  <si>
    <t>Самарской области</t>
  </si>
  <si>
    <t xml:space="preserve">Отчет </t>
  </si>
  <si>
    <t xml:space="preserve">о поступлении доходов в бюджет городского округа Отрадный по основным источникам  </t>
  </si>
  <si>
    <t>тыс. руб.</t>
  </si>
  <si>
    <t>Код бюджетной классификации</t>
  </si>
  <si>
    <t>Наименование доходов</t>
  </si>
  <si>
    <t xml:space="preserve">Фактически исполнено </t>
  </si>
  <si>
    <t xml:space="preserve">Процент исполнения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</si>
  <si>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</si>
  <si>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</si>
  <si>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</si>
  <si>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</si>
  <si>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 xml:space="preserve">000 1 01 02000 01 0000 110 </t>
  </si>
  <si>
    <t>Налог на доходы физических лиц</t>
  </si>
  <si>
    <t xml:space="preserve">000 1 05 00000 00 0000 000 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</si>
  <si>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</si>
  <si>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</si>
  <si>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</si>
  <si>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</si>
  <si>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</si>
  <si>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000 1 05 04000 02 0000 110</t>
  </si>
  <si>
    <t>Налог, взимаемый в связи с применением патентной системы налогообложения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</si>
  <si>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</si>
  <si>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</si>
  <si>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</si>
  <si>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</si>
  <si>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 xml:space="preserve">000 1 06 06000 00 0000 110 </t>
  </si>
  <si>
    <t xml:space="preserve">Земельный налог </t>
  </si>
  <si>
    <t xml:space="preserve">000 1 08 00000 00 0000 000 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</si>
  <si>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</si>
  <si>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</si>
  <si>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000 1 11 05000 00 0000 120 </t>
  </si>
  <si>
    <t xml:space="preserve">000 1 11 07000 00 0000 120 </t>
  </si>
  <si>
    <t>Платежи от государственных и муниципальных унитарных предприятий</t>
  </si>
  <si>
    <t>000 1 11 09000 00 0000 120</t>
  </si>
  <si>
    <t>000 1 12 00000 00 0000 000</t>
  </si>
  <si>
    <t xml:space="preserve">Платежи при пользовании природными ресурсами </t>
  </si>
  <si>
    <t>000 1 12 01000 01 0000 120</t>
  </si>
  <si>
    <t>Плата за негативное воздействие на окружающую среду</t>
  </si>
  <si>
    <t xml:space="preserve">000 1 14 00000 00 0000 000 </t>
  </si>
  <si>
    <t>Доходы от продажи материальных и нематериальных активов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</si>
  <si>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</si>
  <si>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000 1 14 06000 00 0000 430</t>
  </si>
  <si>
    <t xml:space="preserve">000 1 16 00000 00 0000 000 </t>
  </si>
  <si>
    <t>Штрафы, санкции, возмещение ущерба</t>
  </si>
  <si>
    <t>000 1 17 00000 00 0000 000</t>
  </si>
  <si>
    <t>Прочие неналоговые доходы</t>
  </si>
  <si>
    <t xml:space="preserve">000 2 00 00000 00 0000 000 </t>
  </si>
  <si>
    <t>БЕЗВОЗМЕЗДНЫЕ ПОСТУПЛЕНИЯ</t>
  </si>
  <si>
    <t xml:space="preserve">000 2 02 00000 00 0000 000 </t>
  </si>
  <si>
    <t>000 2 02 01000 00 0000 151</t>
  </si>
  <si>
    <t>Дотации бюджетам субъектов Российской Федерации и муниципальных образований</t>
  </si>
  <si>
    <t>000 2 02 02000 00 0000 151</t>
  </si>
  <si>
    <t>000 2 02 03000 00 0000 151</t>
  </si>
  <si>
    <t>Субвенции бюджетам субъектов Российской Федерации и муниципальных образований</t>
  </si>
  <si>
    <t>ВСЕГО</t>
  </si>
  <si>
    <t xml:space="preserve">План на 2014 год 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</si>
  <si>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</si>
  <si>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</si>
  <si>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</si>
  <si>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</si>
  <si>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</si>
  <si>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000 1 11 00000 00 0000 000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</si>
  <si>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</si>
  <si>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Субсидии бюджетам бюджетной системы Российской Федерации (межбюджетные субсидии)</t>
  </si>
  <si>
    <t>Безвозмездные поступления от других бюджетов бюджетной системы Российской Федерации</t>
  </si>
  <si>
    <t>Доходы от продажи земельных участков, находящихся в государственной и муниципальной собственности</t>
  </si>
  <si>
    <t>000 1 14 02040 04 0000 410</t>
  </si>
  <si>
    <t>за 1 полугодие 2014 года</t>
  </si>
  <si>
    <t>И.о. руководителя финансового управления</t>
  </si>
  <si>
    <t>Ю.В.Дюмаева</t>
  </si>
  <si>
    <r>
      <t xml:space="preserve">        от __</t>
    </r>
    <r>
      <rPr>
        <u val="single"/>
        <sz val="12"/>
        <rFont val="Times New Roman"/>
        <family val="1"/>
      </rPr>
      <t>12.08.2014</t>
    </r>
    <r>
      <rPr>
        <sz val="12"/>
        <rFont val="Times New Roman"/>
        <family val="1"/>
      </rPr>
      <t>__ № __</t>
    </r>
    <r>
      <rPr>
        <u val="single"/>
        <sz val="12"/>
        <rFont val="Times New Roman"/>
        <family val="1"/>
      </rPr>
      <t>1500</t>
    </r>
    <r>
      <rPr>
        <sz val="12"/>
        <rFont val="Times New Roman"/>
        <family val="1"/>
      </rPr>
      <t>___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</si>
</sst>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2">
    <font>
      <sz val="10"/>
      <name val="Arial Cyr"/>
      <family val="0"/>
    </font>
    <font>
      <sz val="10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u val="single"/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0" xfId="0" applyFont="1" applyBorder="1" applyAlignment="1">
      <alignment horizontal="center" vertical="justify" wrapText="1"/>
    </xf>
    <xf numFmtId="1" fontId="3" fillId="33" borderId="10" xfId="0" applyNumberFormat="1" applyFont="1" applyFill="1" applyBorder="1" applyAlignment="1">
      <alignment horizontal="right" vertical="justify" wrapText="1"/>
    </xf>
    <xf numFmtId="1" fontId="3" fillId="0" borderId="10" xfId="0" applyNumberFormat="1" applyFont="1" applyBorder="1" applyAlignment="1">
      <alignment vertical="justify"/>
    </xf>
    <xf numFmtId="0" fontId="3" fillId="33" borderId="10" xfId="0" applyFont="1" applyFill="1" applyBorder="1" applyAlignment="1">
      <alignment horizontal="right" vertical="justify" wrapText="1"/>
    </xf>
    <xf numFmtId="0" fontId="2" fillId="0" borderId="10" xfId="0" applyFont="1" applyBorder="1" applyAlignment="1">
      <alignment horizontal="center" vertical="justify" wrapText="1"/>
    </xf>
    <xf numFmtId="0" fontId="2" fillId="33" borderId="10" xfId="0" applyFont="1" applyFill="1" applyBorder="1" applyAlignment="1">
      <alignment horizontal="right" vertical="justify" wrapText="1"/>
    </xf>
    <xf numFmtId="1" fontId="2" fillId="0" borderId="10" xfId="0" applyNumberFormat="1" applyFont="1" applyBorder="1" applyAlignment="1">
      <alignment vertical="justify"/>
    </xf>
    <xf numFmtId="49" fontId="3" fillId="0" borderId="10" xfId="0" applyNumberFormat="1" applyFont="1" applyBorder="1" applyAlignment="1">
      <alignment horizontal="center" vertical="justify"/>
    </xf>
    <xf numFmtId="1" fontId="2" fillId="0" borderId="10" xfId="0" applyNumberFormat="1" applyFont="1" applyBorder="1" applyAlignment="1">
      <alignment horizontal="center" vertical="center" wrapText="1"/>
    </xf>
    <xf numFmtId="1" fontId="2" fillId="33" borderId="10" xfId="0" applyNumberFormat="1" applyFont="1" applyFill="1" applyBorder="1" applyAlignment="1">
      <alignment horizontal="right" vertical="justify" wrapText="1"/>
    </xf>
    <xf numFmtId="49" fontId="2" fillId="0" borderId="10" xfId="0" applyNumberFormat="1" applyFont="1" applyBorder="1" applyAlignment="1">
      <alignment horizontal="center" vertical="justify" wrapText="1"/>
    </xf>
    <xf numFmtId="1" fontId="2" fillId="0" borderId="10" xfId="0" applyNumberFormat="1" applyFont="1" applyBorder="1" applyAlignment="1">
      <alignment vertical="justify" wrapText="1"/>
    </xf>
    <xf numFmtId="49" fontId="3" fillId="0" borderId="10" xfId="0" applyNumberFormat="1" applyFont="1" applyBorder="1" applyAlignment="1">
      <alignment horizontal="center" vertical="justify" wrapText="1"/>
    </xf>
    <xf numFmtId="164" fontId="3" fillId="33" borderId="10" xfId="0" applyNumberFormat="1" applyFont="1" applyFill="1" applyBorder="1" applyAlignment="1">
      <alignment horizontal="right" vertical="justify" wrapText="1"/>
    </xf>
    <xf numFmtId="164" fontId="2" fillId="33" borderId="10" xfId="0" applyNumberFormat="1" applyFont="1" applyFill="1" applyBorder="1" applyAlignment="1">
      <alignment horizontal="right" vertical="justify" wrapText="1"/>
    </xf>
    <xf numFmtId="0" fontId="2" fillId="0" borderId="10" xfId="0" applyFont="1" applyBorder="1" applyAlignment="1">
      <alignment horizontal="left" vertical="justify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64" fontId="2" fillId="0" borderId="10" xfId="0" applyNumberFormat="1" applyFont="1" applyBorder="1" applyAlignment="1">
      <alignment vertical="justify" wrapText="1"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justify" vertical="justify" wrapText="1"/>
    </xf>
    <xf numFmtId="0" fontId="3" fillId="0" borderId="13" xfId="0" applyFont="1" applyBorder="1" applyAlignment="1">
      <alignment horizontal="justify" vertical="justify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2" xfId="0" applyFont="1" applyBorder="1" applyAlignment="1">
      <alignment horizontal="justify" vertical="justify" wrapText="1"/>
    </xf>
    <xf numFmtId="0" fontId="2" fillId="0" borderId="13" xfId="0" applyFont="1" applyBorder="1" applyAlignment="1">
      <alignment horizontal="justify" vertical="justify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justify" vertical="justify" wrapText="1"/>
    </xf>
    <xf numFmtId="49" fontId="3" fillId="0" borderId="13" xfId="0" applyNumberFormat="1" applyFont="1" applyBorder="1" applyAlignment="1">
      <alignment horizontal="justify" vertical="justify" wrapText="1"/>
    </xf>
    <xf numFmtId="0" fontId="2" fillId="0" borderId="12" xfId="0" applyFont="1" applyBorder="1" applyAlignment="1">
      <alignment horizontal="justify" wrapText="1"/>
    </xf>
    <xf numFmtId="0" fontId="2" fillId="0" borderId="13" xfId="0" applyFont="1" applyBorder="1" applyAlignment="1">
      <alignment horizontal="justify" wrapText="1"/>
    </xf>
    <xf numFmtId="49" fontId="2" fillId="0" borderId="12" xfId="0" applyNumberFormat="1" applyFont="1" applyBorder="1" applyAlignment="1">
      <alignment horizontal="justify" vertical="top" wrapText="1"/>
    </xf>
    <xf numFmtId="49" fontId="2" fillId="0" borderId="13" xfId="0" applyNumberFormat="1" applyFont="1" applyBorder="1" applyAlignment="1">
      <alignment horizontal="justify" vertical="top" wrapText="1"/>
    </xf>
    <xf numFmtId="0" fontId="2" fillId="0" borderId="12" xfId="0" applyNumberFormat="1" applyFont="1" applyBorder="1" applyAlignment="1">
      <alignment horizontal="justify" vertical="top" wrapText="1"/>
    </xf>
    <xf numFmtId="0" fontId="2" fillId="0" borderId="13" xfId="0" applyNumberFormat="1" applyFont="1" applyBorder="1" applyAlignment="1">
      <alignment horizontal="justify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justify" vertical="top" wrapText="1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zoomScalePageLayoutView="0" workbookViewId="0" topLeftCell="A1">
      <selection activeCell="A9" sqref="A9:F9"/>
    </sheetView>
  </sheetViews>
  <sheetFormatPr defaultColWidth="9.00390625" defaultRowHeight="12.75"/>
  <cols>
    <col min="1" max="1" width="30.75390625" style="0" customWidth="1"/>
    <col min="2" max="2" width="29.25390625" style="0" customWidth="1"/>
    <col min="3" max="3" width="32.50390625" style="0" customWidth="1"/>
    <col min="4" max="6" width="12.75390625" style="0" customWidth="1"/>
  </cols>
  <sheetData>
    <row r="1" spans="4:6" s="1" customFormat="1" ht="15.75" customHeight="1">
      <c r="D1" s="33" t="s">
        <v>0</v>
      </c>
      <c r="E1" s="33"/>
      <c r="F1" s="33"/>
    </row>
    <row r="2" spans="3:6" s="1" customFormat="1" ht="28.5" customHeight="1">
      <c r="C2" s="2"/>
      <c r="D2" s="33" t="s">
        <v>1</v>
      </c>
      <c r="E2" s="33"/>
      <c r="F2" s="33"/>
    </row>
    <row r="3" spans="3:6" s="1" customFormat="1" ht="15.75" customHeight="1">
      <c r="C3" s="2"/>
      <c r="D3" s="33" t="s">
        <v>2</v>
      </c>
      <c r="E3" s="33"/>
      <c r="F3" s="33"/>
    </row>
    <row r="4" spans="3:6" s="1" customFormat="1" ht="15.75" customHeight="1">
      <c r="C4" s="2"/>
      <c r="D4" s="33" t="s">
        <v>3</v>
      </c>
      <c r="E4" s="33"/>
      <c r="F4" s="33"/>
    </row>
    <row r="5" spans="3:6" s="1" customFormat="1" ht="15.75" customHeight="1">
      <c r="C5" s="2"/>
      <c r="D5" s="33" t="s">
        <v>4</v>
      </c>
      <c r="E5" s="33"/>
      <c r="F5" s="33"/>
    </row>
    <row r="6" spans="3:6" s="1" customFormat="1" ht="15.75" customHeight="1">
      <c r="C6" s="2"/>
      <c r="D6" s="33" t="s">
        <v>75</v>
      </c>
      <c r="E6" s="33"/>
      <c r="F6" s="33"/>
    </row>
    <row r="7" spans="4:6" s="1" customFormat="1" ht="15.75" customHeight="1">
      <c r="D7" s="3"/>
      <c r="E7" s="3"/>
      <c r="F7" s="3"/>
    </row>
    <row r="8" spans="4:6" s="1" customFormat="1" ht="15.75" customHeight="1">
      <c r="D8" s="3"/>
      <c r="E8" s="3"/>
      <c r="F8" s="3"/>
    </row>
    <row r="9" spans="1:6" s="4" customFormat="1" ht="15" customHeight="1">
      <c r="A9" s="34" t="s">
        <v>5</v>
      </c>
      <c r="B9" s="34"/>
      <c r="C9" s="34"/>
      <c r="D9" s="34"/>
      <c r="E9" s="34"/>
      <c r="F9" s="34"/>
    </row>
    <row r="10" spans="1:6" s="4" customFormat="1" ht="15" customHeight="1">
      <c r="A10" s="35" t="s">
        <v>6</v>
      </c>
      <c r="B10" s="35"/>
      <c r="C10" s="35"/>
      <c r="D10" s="35"/>
      <c r="E10" s="35"/>
      <c r="F10" s="35"/>
    </row>
    <row r="11" spans="1:6" s="4" customFormat="1" ht="15" customHeight="1">
      <c r="A11" s="35" t="s">
        <v>72</v>
      </c>
      <c r="B11" s="35"/>
      <c r="C11" s="35"/>
      <c r="D11" s="35"/>
      <c r="E11" s="35"/>
      <c r="F11" s="35"/>
    </row>
    <row r="12" spans="5:6" s="5" customFormat="1" ht="25.5" customHeight="1">
      <c r="E12" s="28" t="s">
        <v>7</v>
      </c>
      <c r="F12" s="28"/>
    </row>
    <row r="13" spans="1:6" s="7" customFormat="1" ht="40.5" customHeight="1">
      <c r="A13" s="6" t="s">
        <v>8</v>
      </c>
      <c r="B13" s="29" t="s">
        <v>9</v>
      </c>
      <c r="C13" s="30"/>
      <c r="D13" s="6" t="s">
        <v>60</v>
      </c>
      <c r="E13" s="6" t="s">
        <v>10</v>
      </c>
      <c r="F13" s="6" t="s">
        <v>11</v>
      </c>
    </row>
    <row r="14" spans="1:6" s="5" customFormat="1" ht="30.75" customHeight="1">
      <c r="A14" s="8" t="s">
        <v>12</v>
      </c>
      <c r="B14" s="31" t="s">
        <v>13</v>
      </c>
      <c r="C14" s="32"/>
      <c r="D14" s="21">
        <f>D15+D17+D19+D23+D27+D28+D32+D34+D38+D39</f>
        <v>366170.5</v>
      </c>
      <c r="E14" s="9">
        <f>E15+E17+E19+E23+E27+E28+E32+E34+E38+E39</f>
        <v>170116</v>
      </c>
      <c r="F14" s="10">
        <f>E14/D14%</f>
        <v>46.458139036323246</v>
      </c>
    </row>
    <row r="15" spans="1:6" s="5" customFormat="1" ht="16.5" customHeight="1">
      <c r="A15" s="8" t="s">
        <v>14</v>
      </c>
      <c r="B15" s="31" t="s">
        <v>15</v>
      </c>
      <c r="C15" s="32"/>
      <c r="D15" s="11">
        <f>D16</f>
        <v>199639</v>
      </c>
      <c r="E15" s="9">
        <f>E16</f>
        <v>95628</v>
      </c>
      <c r="F15" s="10">
        <f>E15/D15%</f>
        <v>47.90046033089727</v>
      </c>
    </row>
    <row r="16" spans="1:6" s="5" customFormat="1" ht="16.5" customHeight="1">
      <c r="A16" s="12" t="s">
        <v>16</v>
      </c>
      <c r="B16" s="36" t="s">
        <v>17</v>
      </c>
      <c r="C16" s="37"/>
      <c r="D16" s="13">
        <v>199639</v>
      </c>
      <c r="E16" s="14">
        <v>95628</v>
      </c>
      <c r="F16" s="14">
        <f aca="true" t="shared" si="0" ref="F16:F45">E16/D16%</f>
        <v>47.90046033089727</v>
      </c>
    </row>
    <row r="17" spans="1:6" s="4" customFormat="1" ht="31.5" customHeight="1">
      <c r="A17" s="8" t="s">
        <v>61</v>
      </c>
      <c r="B17" s="31" t="s">
        <v>62</v>
      </c>
      <c r="C17" s="32"/>
      <c r="D17" s="11">
        <f>D18</f>
        <v>9897</v>
      </c>
      <c r="E17" s="11">
        <f>E18</f>
        <v>3137</v>
      </c>
      <c r="F17" s="14">
        <f t="shared" si="0"/>
        <v>31.696473678892595</v>
      </c>
    </row>
    <row r="18" spans="1:6" s="5" customFormat="1" ht="31.5" customHeight="1">
      <c r="A18" s="12" t="s">
        <v>63</v>
      </c>
      <c r="B18" s="36" t="s">
        <v>64</v>
      </c>
      <c r="C18" s="37"/>
      <c r="D18" s="13">
        <v>9897</v>
      </c>
      <c r="E18" s="14">
        <v>3137</v>
      </c>
      <c r="F18" s="14">
        <f t="shared" si="0"/>
        <v>31.696473678892595</v>
      </c>
    </row>
    <row r="19" spans="1:6" s="4" customFormat="1" ht="16.5" customHeight="1">
      <c r="A19" s="8" t="s">
        <v>18</v>
      </c>
      <c r="B19" s="31" t="s">
        <v>19</v>
      </c>
      <c r="C19" s="32"/>
      <c r="D19" s="11">
        <f>D20+D21+D22</f>
        <v>20892</v>
      </c>
      <c r="E19" s="9">
        <f>E20+E21+E22</f>
        <v>9557</v>
      </c>
      <c r="F19" s="10">
        <f t="shared" si="0"/>
        <v>45.7447826919395</v>
      </c>
    </row>
    <row r="20" spans="1:6" s="5" customFormat="1" ht="30.75" customHeight="1">
      <c r="A20" s="12" t="s">
        <v>20</v>
      </c>
      <c r="B20" s="36" t="s">
        <v>21</v>
      </c>
      <c r="C20" s="37"/>
      <c r="D20" s="13">
        <v>20685</v>
      </c>
      <c r="E20" s="14">
        <v>9397</v>
      </c>
      <c r="F20" s="14">
        <f>E20/D20%</f>
        <v>45.42905487067924</v>
      </c>
    </row>
    <row r="21" spans="1:6" s="5" customFormat="1" ht="16.5" customHeight="1">
      <c r="A21" s="12" t="s">
        <v>22</v>
      </c>
      <c r="B21" s="38" t="s">
        <v>23</v>
      </c>
      <c r="C21" s="39"/>
      <c r="D21" s="13">
        <v>7</v>
      </c>
      <c r="E21" s="14">
        <v>3</v>
      </c>
      <c r="F21" s="14">
        <f>E21/D21%</f>
        <v>42.857142857142854</v>
      </c>
    </row>
    <row r="22" spans="1:6" s="5" customFormat="1" ht="30.75" customHeight="1">
      <c r="A22" s="12" t="s">
        <v>24</v>
      </c>
      <c r="B22" s="40" t="s">
        <v>25</v>
      </c>
      <c r="C22" s="41"/>
      <c r="D22" s="13">
        <v>200</v>
      </c>
      <c r="E22" s="14">
        <v>157</v>
      </c>
      <c r="F22" s="14">
        <f>E22/D22%</f>
        <v>78.5</v>
      </c>
    </row>
    <row r="23" spans="1:6" s="4" customFormat="1" ht="16.5" customHeight="1">
      <c r="A23" s="8" t="s">
        <v>26</v>
      </c>
      <c r="B23" s="31" t="s">
        <v>27</v>
      </c>
      <c r="C23" s="32"/>
      <c r="D23" s="11">
        <f>D25+D26</f>
        <v>52680</v>
      </c>
      <c r="E23" s="9">
        <f>E25+E26</f>
        <v>25182</v>
      </c>
      <c r="F23" s="10">
        <f>E23/D23%</f>
        <v>47.80182232346242</v>
      </c>
    </row>
    <row r="24" spans="1:6" s="7" customFormat="1" ht="40.5" customHeight="1">
      <c r="A24" s="6" t="s">
        <v>8</v>
      </c>
      <c r="B24" s="29" t="s">
        <v>9</v>
      </c>
      <c r="C24" s="30"/>
      <c r="D24" s="6" t="s">
        <v>60</v>
      </c>
      <c r="E24" s="16" t="s">
        <v>10</v>
      </c>
      <c r="F24" s="16" t="s">
        <v>11</v>
      </c>
    </row>
    <row r="25" spans="1:6" s="5" customFormat="1" ht="16.5" customHeight="1">
      <c r="A25" s="12" t="s">
        <v>28</v>
      </c>
      <c r="B25" s="36" t="s">
        <v>29</v>
      </c>
      <c r="C25" s="37"/>
      <c r="D25" s="13">
        <v>9975</v>
      </c>
      <c r="E25" s="14">
        <v>2967</v>
      </c>
      <c r="F25" s="14">
        <f t="shared" si="0"/>
        <v>29.74436090225564</v>
      </c>
    </row>
    <row r="26" spans="1:6" s="5" customFormat="1" ht="16.5" customHeight="1">
      <c r="A26" s="12" t="s">
        <v>30</v>
      </c>
      <c r="B26" s="36" t="s">
        <v>31</v>
      </c>
      <c r="C26" s="37"/>
      <c r="D26" s="13">
        <v>42705</v>
      </c>
      <c r="E26" s="14">
        <v>22215</v>
      </c>
      <c r="F26" s="14">
        <f t="shared" si="0"/>
        <v>52.019669827889004</v>
      </c>
    </row>
    <row r="27" spans="1:6" s="5" customFormat="1" ht="16.5" customHeight="1">
      <c r="A27" s="8" t="s">
        <v>32</v>
      </c>
      <c r="B27" s="31" t="s">
        <v>33</v>
      </c>
      <c r="C27" s="32"/>
      <c r="D27" s="11">
        <v>2335</v>
      </c>
      <c r="E27" s="10">
        <v>1563</v>
      </c>
      <c r="F27" s="10">
        <f t="shared" si="0"/>
        <v>66.93790149892934</v>
      </c>
    </row>
    <row r="28" spans="1:6" s="5" customFormat="1" ht="30.75" customHeight="1">
      <c r="A28" s="15" t="s">
        <v>66</v>
      </c>
      <c r="B28" s="42" t="s">
        <v>34</v>
      </c>
      <c r="C28" s="43"/>
      <c r="D28" s="10">
        <f>D29+D30+D31</f>
        <v>45476</v>
      </c>
      <c r="E28" s="10">
        <f>E29+E30+E31</f>
        <v>18065</v>
      </c>
      <c r="F28" s="10">
        <f t="shared" si="0"/>
        <v>39.72425015392735</v>
      </c>
    </row>
    <row r="29" spans="1:6" s="5" customFormat="1" ht="93" customHeight="1">
      <c r="A29" s="12" t="s">
        <v>35</v>
      </c>
      <c r="B29" s="48" t="s">
        <v>65</v>
      </c>
      <c r="C29" s="49"/>
      <c r="D29" s="17">
        <v>30061</v>
      </c>
      <c r="E29" s="14">
        <v>15142</v>
      </c>
      <c r="F29" s="14">
        <f t="shared" si="0"/>
        <v>50.370912477961475</v>
      </c>
    </row>
    <row r="30" spans="1:6" s="5" customFormat="1" ht="30.75" customHeight="1">
      <c r="A30" s="12" t="s">
        <v>36</v>
      </c>
      <c r="B30" s="50" t="s">
        <v>37</v>
      </c>
      <c r="C30" s="51"/>
      <c r="D30" s="13">
        <v>400</v>
      </c>
      <c r="E30" s="14">
        <v>376</v>
      </c>
      <c r="F30" s="14">
        <f t="shared" si="0"/>
        <v>94</v>
      </c>
    </row>
    <row r="31" spans="1:6" s="5" customFormat="1" ht="80.25" customHeight="1">
      <c r="A31" s="12" t="s">
        <v>38</v>
      </c>
      <c r="B31" s="50" t="s">
        <v>67</v>
      </c>
      <c r="C31" s="51"/>
      <c r="D31" s="13">
        <v>15015</v>
      </c>
      <c r="E31" s="14">
        <v>2547</v>
      </c>
      <c r="F31" s="14">
        <f t="shared" si="0"/>
        <v>16.963036963036963</v>
      </c>
    </row>
    <row r="32" spans="1:6" s="5" customFormat="1" ht="16.5" customHeight="1">
      <c r="A32" s="8" t="s">
        <v>39</v>
      </c>
      <c r="B32" s="31" t="s">
        <v>40</v>
      </c>
      <c r="C32" s="32"/>
      <c r="D32" s="11">
        <f>D33</f>
        <v>530</v>
      </c>
      <c r="E32" s="9">
        <f>E33</f>
        <v>287</v>
      </c>
      <c r="F32" s="10">
        <f t="shared" si="0"/>
        <v>54.15094339622642</v>
      </c>
    </row>
    <row r="33" spans="1:6" s="5" customFormat="1" ht="16.5" customHeight="1">
      <c r="A33" s="12" t="s">
        <v>41</v>
      </c>
      <c r="B33" s="36" t="s">
        <v>42</v>
      </c>
      <c r="C33" s="37"/>
      <c r="D33" s="13">
        <v>530</v>
      </c>
      <c r="E33" s="14">
        <v>287</v>
      </c>
      <c r="F33" s="14">
        <f t="shared" si="0"/>
        <v>54.15094339622642</v>
      </c>
    </row>
    <row r="34" spans="1:6" s="5" customFormat="1" ht="30.75" customHeight="1">
      <c r="A34" s="8" t="s">
        <v>43</v>
      </c>
      <c r="B34" s="42" t="s">
        <v>44</v>
      </c>
      <c r="C34" s="43"/>
      <c r="D34" s="21">
        <f>D35+D37</f>
        <v>30216.5</v>
      </c>
      <c r="E34" s="9">
        <f>E35+E37</f>
        <v>14209</v>
      </c>
      <c r="F34" s="10">
        <f t="shared" si="0"/>
        <v>47.02397696622706</v>
      </c>
    </row>
    <row r="35" spans="1:6" s="5" customFormat="1" ht="93" customHeight="1">
      <c r="A35" s="18" t="s">
        <v>71</v>
      </c>
      <c r="B35" s="44" t="s">
        <v>45</v>
      </c>
      <c r="C35" s="45"/>
      <c r="D35" s="27">
        <v>27591.5</v>
      </c>
      <c r="E35" s="19">
        <v>13115</v>
      </c>
      <c r="F35" s="14">
        <f t="shared" si="0"/>
        <v>47.53275465270101</v>
      </c>
    </row>
    <row r="36" spans="1:6" s="7" customFormat="1" ht="40.5" customHeight="1">
      <c r="A36" s="6" t="s">
        <v>8</v>
      </c>
      <c r="B36" s="29" t="s">
        <v>9</v>
      </c>
      <c r="C36" s="30"/>
      <c r="D36" s="6" t="s">
        <v>60</v>
      </c>
      <c r="E36" s="16" t="s">
        <v>10</v>
      </c>
      <c r="F36" s="16" t="s">
        <v>11</v>
      </c>
    </row>
    <row r="37" spans="1:6" s="5" customFormat="1" ht="32.25" customHeight="1">
      <c r="A37" s="18" t="s">
        <v>46</v>
      </c>
      <c r="B37" s="46" t="s">
        <v>70</v>
      </c>
      <c r="C37" s="47"/>
      <c r="D37" s="13">
        <v>2625</v>
      </c>
      <c r="E37" s="14">
        <v>1094</v>
      </c>
      <c r="F37" s="14">
        <f t="shared" si="0"/>
        <v>41.67619047619048</v>
      </c>
    </row>
    <row r="38" spans="1:6" s="5" customFormat="1" ht="16.5" customHeight="1">
      <c r="A38" s="8" t="s">
        <v>47</v>
      </c>
      <c r="B38" s="31" t="s">
        <v>48</v>
      </c>
      <c r="C38" s="32"/>
      <c r="D38" s="11">
        <v>4505</v>
      </c>
      <c r="E38" s="10">
        <v>2388</v>
      </c>
      <c r="F38" s="10">
        <f t="shared" si="0"/>
        <v>53.00776914539401</v>
      </c>
    </row>
    <row r="39" spans="1:6" s="5" customFormat="1" ht="16.5" customHeight="1">
      <c r="A39" s="20" t="s">
        <v>49</v>
      </c>
      <c r="B39" s="42" t="s">
        <v>50</v>
      </c>
      <c r="C39" s="43"/>
      <c r="D39" s="11"/>
      <c r="E39" s="10">
        <v>100</v>
      </c>
      <c r="F39" s="10"/>
    </row>
    <row r="40" spans="1:6" s="5" customFormat="1" ht="16.5" customHeight="1">
      <c r="A40" s="8" t="s">
        <v>51</v>
      </c>
      <c r="B40" s="31" t="s">
        <v>52</v>
      </c>
      <c r="C40" s="32"/>
      <c r="D40" s="21">
        <f>D41</f>
        <v>372934.3</v>
      </c>
      <c r="E40" s="9">
        <f>E41</f>
        <v>133050</v>
      </c>
      <c r="F40" s="10">
        <f t="shared" si="0"/>
        <v>35.67652532899227</v>
      </c>
    </row>
    <row r="41" spans="1:6" s="4" customFormat="1" ht="32.25" customHeight="1">
      <c r="A41" s="8" t="s">
        <v>53</v>
      </c>
      <c r="B41" s="31" t="s">
        <v>69</v>
      </c>
      <c r="C41" s="32"/>
      <c r="D41" s="21">
        <f>SUM(D42:D44)</f>
        <v>372934.3</v>
      </c>
      <c r="E41" s="9">
        <f>SUM(E42:E44)</f>
        <v>133050</v>
      </c>
      <c r="F41" s="10">
        <f t="shared" si="0"/>
        <v>35.67652532899227</v>
      </c>
    </row>
    <row r="42" spans="1:6" s="5" customFormat="1" ht="30.75" customHeight="1">
      <c r="A42" s="12" t="s">
        <v>54</v>
      </c>
      <c r="B42" s="36" t="s">
        <v>55</v>
      </c>
      <c r="C42" s="37"/>
      <c r="D42" s="22">
        <v>12452</v>
      </c>
      <c r="E42" s="14">
        <v>8426</v>
      </c>
      <c r="F42" s="14">
        <f t="shared" si="0"/>
        <v>67.6678445229682</v>
      </c>
    </row>
    <row r="43" spans="1:6" s="5" customFormat="1" ht="30.75" customHeight="1">
      <c r="A43" s="12" t="s">
        <v>56</v>
      </c>
      <c r="B43" s="36" t="s">
        <v>68</v>
      </c>
      <c r="C43" s="37"/>
      <c r="D43" s="22">
        <v>301834.3</v>
      </c>
      <c r="E43" s="14">
        <v>91996</v>
      </c>
      <c r="F43" s="14">
        <f t="shared" si="0"/>
        <v>30.47897472222342</v>
      </c>
    </row>
    <row r="44" spans="1:6" s="5" customFormat="1" ht="30.75" customHeight="1">
      <c r="A44" s="12" t="s">
        <v>57</v>
      </c>
      <c r="B44" s="36" t="s">
        <v>58</v>
      </c>
      <c r="C44" s="37"/>
      <c r="D44" s="17">
        <v>58648</v>
      </c>
      <c r="E44" s="14">
        <v>32628</v>
      </c>
      <c r="F44" s="14">
        <f t="shared" si="0"/>
        <v>55.63361069431183</v>
      </c>
    </row>
    <row r="45" spans="1:6" s="5" customFormat="1" ht="16.5" customHeight="1">
      <c r="A45" s="23"/>
      <c r="B45" s="31" t="s">
        <v>59</v>
      </c>
      <c r="C45" s="32"/>
      <c r="D45" s="21">
        <f>D14+D40</f>
        <v>739104.8</v>
      </c>
      <c r="E45" s="9">
        <f>E14+E40</f>
        <v>303166</v>
      </c>
      <c r="F45" s="10">
        <f t="shared" si="0"/>
        <v>41.017999071308964</v>
      </c>
    </row>
    <row r="46" s="1" customFormat="1" ht="24" customHeight="1">
      <c r="E46" s="24"/>
    </row>
    <row r="47" spans="1:6" s="25" customFormat="1" ht="18">
      <c r="A47" s="53" t="s">
        <v>73</v>
      </c>
      <c r="B47" s="53"/>
      <c r="E47" s="52" t="s">
        <v>74</v>
      </c>
      <c r="F47" s="52"/>
    </row>
    <row r="48" s="26" customFormat="1" ht="17.25"/>
  </sheetData>
  <sheetProtection/>
  <mergeCells count="45">
    <mergeCell ref="E47:F47"/>
    <mergeCell ref="B41:C41"/>
    <mergeCell ref="B42:C42"/>
    <mergeCell ref="B43:C43"/>
    <mergeCell ref="B44:C44"/>
    <mergeCell ref="B45:C45"/>
    <mergeCell ref="A47:B47"/>
    <mergeCell ref="B40:C40"/>
    <mergeCell ref="B29:C29"/>
    <mergeCell ref="B30:C30"/>
    <mergeCell ref="B31:C31"/>
    <mergeCell ref="B32:C32"/>
    <mergeCell ref="B33:C33"/>
    <mergeCell ref="B38:C38"/>
    <mergeCell ref="B39:C39"/>
    <mergeCell ref="B25:C25"/>
    <mergeCell ref="B26:C26"/>
    <mergeCell ref="B27:C27"/>
    <mergeCell ref="B28:C28"/>
    <mergeCell ref="B18:C18"/>
    <mergeCell ref="B23:C23"/>
    <mergeCell ref="B34:C34"/>
    <mergeCell ref="B35:C35"/>
    <mergeCell ref="B37:C37"/>
    <mergeCell ref="B36:C36"/>
    <mergeCell ref="A10:F10"/>
    <mergeCell ref="A11:F11"/>
    <mergeCell ref="B24:C24"/>
    <mergeCell ref="B15:C15"/>
    <mergeCell ref="B16:C16"/>
    <mergeCell ref="B19:C19"/>
    <mergeCell ref="B20:C20"/>
    <mergeCell ref="B21:C21"/>
    <mergeCell ref="B22:C22"/>
    <mergeCell ref="B17:C17"/>
    <mergeCell ref="E12:F12"/>
    <mergeCell ref="B13:C13"/>
    <mergeCell ref="B14:C14"/>
    <mergeCell ref="D1:F1"/>
    <mergeCell ref="D2:F2"/>
    <mergeCell ref="D3:F3"/>
    <mergeCell ref="D4:F4"/>
    <mergeCell ref="D5:F5"/>
    <mergeCell ref="D6:F6"/>
    <mergeCell ref="A9:F9"/>
  </mergeCells>
  <printOptions/>
  <pageMargins left="0.984251968503937" right="0.5905511811023623" top="0.7874015748031497" bottom="0.7874015748031497" header="0.2362204724409449" footer="0.472440944881889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ФУАГО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Shaber</dc:creator>
  <cp:keywords/>
  <dc:description/>
  <cp:lastModifiedBy>орг</cp:lastModifiedBy>
  <cp:lastPrinted>2014-08-06T07:18:03Z</cp:lastPrinted>
  <dcterms:created xsi:type="dcterms:W3CDTF">2014-04-24T12:15:54Z</dcterms:created>
  <dcterms:modified xsi:type="dcterms:W3CDTF">2014-08-15T13:08:08Z</dcterms:modified>
  <cp:category/>
  <cp:version/>
  <cp:contentType/>
  <cp:contentStatus/>
</cp:coreProperties>
</file>